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<sst xmlns="http://schemas.openxmlformats.org/spreadsheetml/2006/main" count="706" uniqueCount="132">
  <si>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</si>
  <si>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</si>
  <si>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</si>
  <si>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</si>
  <si>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</si>
  <si>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</si>
  <si>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</si>
  <si>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</si>
  <si>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</si>
  <si>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</si>
  <si>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</si>
  <si>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</si>
  <si>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</si>
  <si>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</si>
  <si>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</si>
  <si>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</si>
  <si>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</si>
  <si>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</si>
  <si>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</si>
  <si>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</si>
  <si>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</si>
  <si>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</si>
  <si>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</si>
  <si>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</si>
  <si>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</si>
  <si>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</si>
  <si>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</si>
  <si>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</si>
  <si>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</si>
  <si>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</si>
  <si>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</si>
  <si>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</si>
  <si>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</si>
  <si>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</si>
  <si>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</si>
  <si>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</si>
  <si>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</si>
  <si>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</si>
  <si>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</si>
  <si>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</si>
  <si>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</si>
  <si>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</si>
  <si>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</si>
  <si>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</si>
  <si>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</si>
  <si>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</si>
  <si>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</si>
  <si>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</si>
  <si>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</si>
  <si>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</si>
  <si>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</si>
  <si>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</si>
  <si>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</si>
  <si>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</si>
  <si>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</si>
  <si>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</si>
  <si>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</si>
  <si>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</si>
  <si>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</si>
  <si>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</si>
  <si>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</si>
  <si>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</si>
  <si>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</si>
  <si>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</si>
  <si>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</si>
  <si>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</si>
  <si>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</si>
  <si>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</si>
  <si>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</si>
  <si>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</si>
  <si>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</si>
  <si>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</si>
  <si>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</si>
  <si>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</si>
  <si>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</si>
  <si>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</si>
  <si>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</si>
  <si>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</si>
  <si>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</si>
  <si>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</si>
  <si>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</si>
  <si>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</si>
  <si>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</si>
  <si>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</si>
  <si>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</si>
  <si>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</si>
  <si>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</si>
  <si>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</si>
  <si>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</si>
  <si>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</si>
  <si>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</si>
  <si>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</si>
  <si>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</si>
  <si>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</si>
  <si>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</si>
  <si>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</si>
  <si>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</si>
  <si>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</si>
  <si>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</si>
  <si>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</si>
  <si>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</si>
  <si>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</si>
  <si>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</si>
  <si>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</si>
  <si>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</si>
  <si>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</si>
  <si>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</si>
  <si>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</si>
  <si>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</si>
  <si>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</si>
  <si>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</si>
  <si>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</si>
  <si>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852 Pomoc społeczna</t>
  </si>
  <si>
    <t>Dokonać zmian w planie wydatków gminy na rok 2012 stanowiącym tabelę nr 2 do Uchwały Budżetowej na rok 2012 Gminy Michałowice Nr XII/119/2011 z dnia 21 grudnia 2011 r. w sposób następujący:</t>
  </si>
  <si>
    <t>Domy i ośrodki kultury świetlice i kluby</t>
  </si>
  <si>
    <t xml:space="preserve">wynagrodzenia i składki od nich naliczone </t>
  </si>
  <si>
    <t>921 Kultura i ochrona dziedzictwa narodowego</t>
  </si>
  <si>
    <t>Wspieranie rodziny</t>
  </si>
  <si>
    <t xml:space="preserve">Zasiłki i pomoc w naturze oraz składki na ubezpieczenia emerytalne i rentowe </t>
  </si>
  <si>
    <t xml:space="preserve">wydatki związane z realizacją ich statutowych zadań   </t>
  </si>
  <si>
    <t>Gimnazja</t>
  </si>
  <si>
    <t xml:space="preserve"> Przedszkola</t>
  </si>
  <si>
    <t>Liceum ogólnokształcące</t>
  </si>
  <si>
    <t>Rodziny zastępcze</t>
  </si>
  <si>
    <t>Zasiłki stałe</t>
  </si>
  <si>
    <t>Ośrodki pomocy społecznej</t>
  </si>
  <si>
    <t xml:space="preserve">Plan po zmianach  90 548 843,16 zł </t>
  </si>
  <si>
    <t>do Zarządzenia Nr 231 /2012</t>
  </si>
  <si>
    <t xml:space="preserve">z dnia 16 listopada  2012 r. </t>
  </si>
  <si>
    <t>Zespoły obsługi ekonomiczno-administracyjnej szkół</t>
  </si>
  <si>
    <t>900 Gospodarka komunalna i ochrona środowiska</t>
  </si>
  <si>
    <t>Świadczenia rodzinne, 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</si>
</sst>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3">
      <selection activeCell="C42" sqref="C42"/>
    </sheetView>
  </sheetViews>
  <sheetFormatPr defaultColWidth="9.00390625" defaultRowHeight="12.75"/>
  <cols>
    <col min="1" max="1" width="5.625" style="0" customWidth="1"/>
    <col min="2" max="2" width="6.375" style="0" customWidth="1"/>
    <col min="3" max="3" width="24.7539062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127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128</v>
      </c>
      <c r="H5" s="6"/>
      <c r="I5" s="6"/>
    </row>
    <row r="6" spans="1:9" ht="31.5" customHeight="1">
      <c r="A6" s="78" t="s">
        <v>113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9" t="s">
        <v>6</v>
      </c>
      <c r="B7" s="79" t="s">
        <v>102</v>
      </c>
      <c r="C7" s="79" t="s">
        <v>5</v>
      </c>
      <c r="D7" s="81" t="s">
        <v>107</v>
      </c>
      <c r="E7" s="83" t="s">
        <v>8</v>
      </c>
      <c r="F7" s="84"/>
      <c r="G7" s="81" t="s">
        <v>108</v>
      </c>
      <c r="H7" s="74" t="s">
        <v>8</v>
      </c>
      <c r="I7" s="76"/>
    </row>
    <row r="8" spans="1:9" ht="12.75">
      <c r="A8" s="80"/>
      <c r="B8" s="80"/>
      <c r="C8" s="80"/>
      <c r="D8" s="82"/>
      <c r="E8" s="14" t="s">
        <v>9</v>
      </c>
      <c r="F8" s="14" t="s">
        <v>93</v>
      </c>
      <c r="G8" s="82"/>
      <c r="H8" s="14" t="s">
        <v>9</v>
      </c>
      <c r="I8" s="14" t="s">
        <v>93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>
      <c r="A10" s="12">
        <v>801</v>
      </c>
      <c r="B10" s="12">
        <v>80101</v>
      </c>
      <c r="C10" s="29" t="s">
        <v>45</v>
      </c>
      <c r="D10" s="55">
        <f>SUM(D11)</f>
        <v>34240</v>
      </c>
      <c r="E10" s="61">
        <f>SUM(E11)</f>
        <v>34240</v>
      </c>
      <c r="F10" s="55">
        <f>SUM(F11)</f>
        <v>0</v>
      </c>
      <c r="G10" s="55">
        <f>SUM(H10)</f>
        <v>28240</v>
      </c>
      <c r="H10" s="55">
        <f>SUM(H11)</f>
        <v>28240</v>
      </c>
      <c r="I10" s="55">
        <f>SUM(I11+I39)</f>
        <v>0</v>
      </c>
    </row>
    <row r="11" spans="1:9" ht="24">
      <c r="A11" s="12"/>
      <c r="B11" s="33"/>
      <c r="C11" s="46" t="s">
        <v>81</v>
      </c>
      <c r="D11" s="55">
        <f>SUM(E11)</f>
        <v>34240</v>
      </c>
      <c r="E11" s="61">
        <f>SUM(E12:E14)</f>
        <v>34240</v>
      </c>
      <c r="F11" s="55">
        <v>0</v>
      </c>
      <c r="G11" s="55">
        <f>SUM(H11)</f>
        <v>28240</v>
      </c>
      <c r="H11" s="61">
        <f>SUM(H12:H14)</f>
        <v>28240</v>
      </c>
      <c r="I11" s="55">
        <v>0</v>
      </c>
    </row>
    <row r="12" spans="1:9" ht="24">
      <c r="A12" s="12"/>
      <c r="B12" s="33"/>
      <c r="C12" s="46" t="s">
        <v>115</v>
      </c>
      <c r="D12" s="55">
        <f>SUM(E12)</f>
        <v>20240</v>
      </c>
      <c r="E12" s="61">
        <v>20240</v>
      </c>
      <c r="F12" s="55">
        <v>0</v>
      </c>
      <c r="G12" s="55">
        <f>SUM(H12)</f>
        <v>28000</v>
      </c>
      <c r="H12" s="61">
        <v>28000</v>
      </c>
      <c r="I12" s="55">
        <v>0</v>
      </c>
    </row>
    <row r="13" spans="1:9" ht="29.25" customHeight="1">
      <c r="A13" s="12"/>
      <c r="B13" s="33"/>
      <c r="C13" s="46" t="s">
        <v>119</v>
      </c>
      <c r="D13" s="55">
        <v>0</v>
      </c>
      <c r="E13" s="61">
        <v>0</v>
      </c>
      <c r="F13" s="55">
        <v>0</v>
      </c>
      <c r="G13" s="55">
        <f>SUM(H13)</f>
        <v>240</v>
      </c>
      <c r="H13" s="61">
        <v>240</v>
      </c>
      <c r="I13" s="55"/>
    </row>
    <row r="14" spans="1:9" ht="27.75" customHeight="1">
      <c r="A14" s="12"/>
      <c r="B14" s="33"/>
      <c r="C14" s="56" t="s">
        <v>83</v>
      </c>
      <c r="D14" s="55">
        <f>SUM(E14)</f>
        <v>14000</v>
      </c>
      <c r="E14" s="61">
        <v>14000</v>
      </c>
      <c r="F14" s="55">
        <v>0</v>
      </c>
      <c r="G14" s="55">
        <v>0</v>
      </c>
      <c r="H14" s="61">
        <v>0</v>
      </c>
      <c r="I14" s="55">
        <v>0</v>
      </c>
    </row>
    <row r="15" spans="1:9" ht="12.75">
      <c r="A15" s="12"/>
      <c r="B15" s="12">
        <v>80104</v>
      </c>
      <c r="C15" s="29" t="s">
        <v>121</v>
      </c>
      <c r="D15" s="55">
        <f>SUM(D16)</f>
        <v>10300</v>
      </c>
      <c r="E15" s="55">
        <f>SUM(E16)</f>
        <v>10300</v>
      </c>
      <c r="F15" s="55">
        <f>SUM(F16)</f>
        <v>0</v>
      </c>
      <c r="G15" s="55">
        <f>SUM(H15)</f>
        <v>10300</v>
      </c>
      <c r="H15" s="55">
        <f>SUM(H16)</f>
        <v>10300</v>
      </c>
      <c r="I15" s="55">
        <f>SUM(I16+I42)</f>
        <v>0</v>
      </c>
    </row>
    <row r="16" spans="1:15" s="67" customFormat="1" ht="27.75" customHeight="1">
      <c r="A16" s="65"/>
      <c r="B16" s="66"/>
      <c r="C16" s="46" t="s">
        <v>81</v>
      </c>
      <c r="D16" s="55">
        <f>SUM(E16)</f>
        <v>10300</v>
      </c>
      <c r="E16" s="61">
        <f>SUM(E17:E20)</f>
        <v>10300</v>
      </c>
      <c r="F16" s="55">
        <v>0</v>
      </c>
      <c r="G16" s="55">
        <f>SUM(H16)</f>
        <v>10300</v>
      </c>
      <c r="H16" s="61">
        <f>SUM(H17:H20)</f>
        <v>10300</v>
      </c>
      <c r="I16" s="55">
        <v>0</v>
      </c>
      <c r="O16" s="46"/>
    </row>
    <row r="17" spans="1:9" s="67" customFormat="1" ht="27.75" customHeight="1">
      <c r="A17" s="65"/>
      <c r="B17" s="66"/>
      <c r="C17" s="46" t="s">
        <v>115</v>
      </c>
      <c r="D17" s="55">
        <f>SUM(E17)</f>
        <v>8300</v>
      </c>
      <c r="E17" s="61">
        <v>8300</v>
      </c>
      <c r="F17" s="55">
        <v>0</v>
      </c>
      <c r="G17" s="55">
        <f>SUM(H17)</f>
        <v>0</v>
      </c>
      <c r="H17" s="61">
        <v>0</v>
      </c>
      <c r="I17" s="55">
        <v>0</v>
      </c>
    </row>
    <row r="18" spans="1:9" s="67" customFormat="1" ht="27.75" customHeight="1">
      <c r="A18" s="65"/>
      <c r="B18" s="66"/>
      <c r="C18" s="46" t="s">
        <v>119</v>
      </c>
      <c r="D18" s="55">
        <v>0</v>
      </c>
      <c r="E18" s="61">
        <v>0</v>
      </c>
      <c r="F18" s="55">
        <v>0</v>
      </c>
      <c r="G18" s="55">
        <f>SUM(H18)</f>
        <v>10300</v>
      </c>
      <c r="H18" s="61">
        <v>10300</v>
      </c>
      <c r="I18" s="55">
        <v>0</v>
      </c>
    </row>
    <row r="19" spans="1:9" s="67" customFormat="1" ht="27.75" customHeight="1">
      <c r="A19" s="65"/>
      <c r="B19" s="66"/>
      <c r="C19" s="46" t="s">
        <v>119</v>
      </c>
      <c r="D19" s="55">
        <v>0</v>
      </c>
      <c r="E19" s="55">
        <v>0</v>
      </c>
      <c r="F19" s="55">
        <v>0</v>
      </c>
      <c r="G19" s="55">
        <f>SUM(H19+I19)</f>
        <v>0</v>
      </c>
      <c r="H19" s="61">
        <v>0</v>
      </c>
      <c r="I19" s="55">
        <v>0</v>
      </c>
    </row>
    <row r="20" spans="1:9" ht="27.75" customHeight="1">
      <c r="A20" s="12"/>
      <c r="B20" s="33"/>
      <c r="C20" s="56" t="s">
        <v>83</v>
      </c>
      <c r="D20" s="55">
        <f>SUM(E20)</f>
        <v>2000</v>
      </c>
      <c r="E20" s="61">
        <v>2000</v>
      </c>
      <c r="F20" s="55">
        <v>0</v>
      </c>
      <c r="G20" s="55">
        <v>0</v>
      </c>
      <c r="H20" s="61">
        <v>0</v>
      </c>
      <c r="I20" s="55">
        <v>0</v>
      </c>
    </row>
    <row r="21" spans="1:9" ht="12.75">
      <c r="A21" s="12"/>
      <c r="B21" s="12">
        <v>80110</v>
      </c>
      <c r="C21" s="29" t="s">
        <v>120</v>
      </c>
      <c r="D21" s="55">
        <f>SUM(D22)</f>
        <v>11000</v>
      </c>
      <c r="E21" s="55">
        <f>SUM(E22)</f>
        <v>11000</v>
      </c>
      <c r="F21" s="55">
        <f>SUM(F22)</f>
        <v>0</v>
      </c>
      <c r="G21" s="55">
        <f>SUM(H21)</f>
        <v>17000</v>
      </c>
      <c r="H21" s="55">
        <f>SUM(H22)</f>
        <v>17000</v>
      </c>
      <c r="I21" s="55">
        <f>SUM(I22+I47)</f>
        <v>0</v>
      </c>
    </row>
    <row r="22" spans="1:9" ht="27.75" customHeight="1">
      <c r="A22" s="12"/>
      <c r="B22" s="33"/>
      <c r="C22" s="46" t="s">
        <v>81</v>
      </c>
      <c r="D22" s="55">
        <f>SUM(E22)</f>
        <v>11000</v>
      </c>
      <c r="E22" s="61">
        <f>SUM(E23)</f>
        <v>11000</v>
      </c>
      <c r="F22" s="55">
        <v>0</v>
      </c>
      <c r="G22" s="55">
        <f>SUM(H22)</f>
        <v>17000</v>
      </c>
      <c r="H22" s="61">
        <f>SUM(H23:H23)</f>
        <v>17000</v>
      </c>
      <c r="I22" s="55">
        <v>0</v>
      </c>
    </row>
    <row r="23" spans="1:9" ht="27.75" customHeight="1">
      <c r="A23" s="12"/>
      <c r="B23" s="33"/>
      <c r="C23" s="46" t="s">
        <v>115</v>
      </c>
      <c r="D23" s="55">
        <f>SUM(E23)</f>
        <v>11000</v>
      </c>
      <c r="E23" s="61">
        <v>11000</v>
      </c>
      <c r="F23" s="55">
        <v>0</v>
      </c>
      <c r="G23" s="55">
        <f>SUM(H23+I23)</f>
        <v>17000</v>
      </c>
      <c r="H23" s="61">
        <v>17000</v>
      </c>
      <c r="I23" s="61">
        <v>0</v>
      </c>
    </row>
    <row r="24" spans="1:9" ht="24" customHeight="1">
      <c r="A24" s="12"/>
      <c r="B24" s="12">
        <v>80114</v>
      </c>
      <c r="C24" s="29" t="s">
        <v>129</v>
      </c>
      <c r="D24" s="55">
        <f>SUM(D25)</f>
        <v>6300</v>
      </c>
      <c r="E24" s="55">
        <f>SUM(E25)</f>
        <v>6300</v>
      </c>
      <c r="F24" s="55">
        <f>SUM(F25)</f>
        <v>0</v>
      </c>
      <c r="G24" s="55">
        <f>SUM(H24)</f>
        <v>6300</v>
      </c>
      <c r="H24" s="55">
        <f>SUM(H26:H28)</f>
        <v>6300</v>
      </c>
      <c r="I24" s="55">
        <f>SUM(I25+I64)</f>
        <v>0</v>
      </c>
    </row>
    <row r="25" spans="1:9" ht="27.75" customHeight="1">
      <c r="A25" s="12"/>
      <c r="B25" s="33"/>
      <c r="C25" s="46" t="s">
        <v>81</v>
      </c>
      <c r="D25" s="55">
        <f>SUM(E25)</f>
        <v>6300</v>
      </c>
      <c r="E25" s="61">
        <f>SUM(E26:E28)</f>
        <v>6300</v>
      </c>
      <c r="F25" s="55">
        <v>0</v>
      </c>
      <c r="G25" s="55">
        <f>SUM(H25)</f>
        <v>0</v>
      </c>
      <c r="H25" s="61">
        <f>SUM(H28:H28)</f>
        <v>0</v>
      </c>
      <c r="I25" s="55">
        <v>0</v>
      </c>
    </row>
    <row r="26" spans="1:9" ht="27.75" customHeight="1">
      <c r="A26" s="12"/>
      <c r="B26" s="33"/>
      <c r="C26" s="46" t="s">
        <v>115</v>
      </c>
      <c r="D26" s="55">
        <f>SUM(E26)</f>
        <v>4500</v>
      </c>
      <c r="E26" s="61">
        <v>4500</v>
      </c>
      <c r="F26" s="55">
        <v>0</v>
      </c>
      <c r="G26" s="55">
        <f>SUM(H26)</f>
        <v>6300</v>
      </c>
      <c r="H26" s="61">
        <v>6300</v>
      </c>
      <c r="I26" s="55">
        <v>0</v>
      </c>
    </row>
    <row r="27" spans="1:9" ht="27.75" customHeight="1">
      <c r="A27" s="12"/>
      <c r="B27" s="33"/>
      <c r="C27" s="46" t="s">
        <v>119</v>
      </c>
      <c r="D27" s="55">
        <f>SUM(E27)</f>
        <v>1100</v>
      </c>
      <c r="E27" s="61">
        <v>1100</v>
      </c>
      <c r="F27" s="55">
        <v>0</v>
      </c>
      <c r="G27" s="55">
        <v>0</v>
      </c>
      <c r="H27" s="61">
        <v>0</v>
      </c>
      <c r="I27" s="55">
        <v>0</v>
      </c>
    </row>
    <row r="28" spans="1:9" ht="27.75" customHeight="1">
      <c r="A28" s="12"/>
      <c r="B28" s="33"/>
      <c r="C28" s="56" t="s">
        <v>83</v>
      </c>
      <c r="D28" s="55">
        <f>SUM(E28)</f>
        <v>700</v>
      </c>
      <c r="E28" s="61">
        <v>700</v>
      </c>
      <c r="F28" s="55">
        <v>0</v>
      </c>
      <c r="G28" s="55">
        <f>SUM(H28+I28)</f>
        <v>0</v>
      </c>
      <c r="H28" s="61">
        <v>0</v>
      </c>
      <c r="I28" s="61">
        <v>0</v>
      </c>
    </row>
    <row r="29" spans="1:9" ht="12.75">
      <c r="A29" s="12"/>
      <c r="B29" s="12">
        <v>80120</v>
      </c>
      <c r="C29" s="29" t="s">
        <v>122</v>
      </c>
      <c r="D29" s="55">
        <f>SUM(D30)</f>
        <v>5000</v>
      </c>
      <c r="E29" s="55">
        <f>SUM(E30)</f>
        <v>5000</v>
      </c>
      <c r="F29" s="55">
        <f>SUM(F30)</f>
        <v>0</v>
      </c>
      <c r="G29" s="55">
        <f>SUM(H29)</f>
        <v>5000</v>
      </c>
      <c r="H29" s="55">
        <f>SUM(H30)</f>
        <v>5000</v>
      </c>
      <c r="I29" s="55">
        <f>SUM(I30+I68)</f>
        <v>0</v>
      </c>
    </row>
    <row r="30" spans="1:9" ht="27.75" customHeight="1">
      <c r="A30" s="12"/>
      <c r="B30" s="33"/>
      <c r="C30" s="46" t="s">
        <v>81</v>
      </c>
      <c r="D30" s="55">
        <f>SUM(E30)</f>
        <v>5000</v>
      </c>
      <c r="E30" s="61">
        <f>SUM(E31)</f>
        <v>5000</v>
      </c>
      <c r="F30" s="55">
        <v>0</v>
      </c>
      <c r="G30" s="55">
        <f>SUM(H30)</f>
        <v>5000</v>
      </c>
      <c r="H30" s="61">
        <f>SUM(H31:H31)</f>
        <v>5000</v>
      </c>
      <c r="I30" s="55">
        <v>0</v>
      </c>
    </row>
    <row r="31" spans="1:9" ht="27.75" customHeight="1">
      <c r="A31" s="12"/>
      <c r="B31" s="33"/>
      <c r="C31" s="46" t="s">
        <v>115</v>
      </c>
      <c r="D31" s="55">
        <f>SUM(E31)</f>
        <v>5000</v>
      </c>
      <c r="E31" s="61">
        <v>5000</v>
      </c>
      <c r="F31" s="55">
        <v>0</v>
      </c>
      <c r="G31" s="55">
        <f>SUM(H31+I31)</f>
        <v>5000</v>
      </c>
      <c r="H31" s="61">
        <v>5000</v>
      </c>
      <c r="I31" s="61">
        <v>0</v>
      </c>
    </row>
    <row r="32" spans="1:9" ht="12.75">
      <c r="A32" s="69" t="s">
        <v>19</v>
      </c>
      <c r="B32" s="70"/>
      <c r="C32" s="77"/>
      <c r="D32" s="55">
        <f>SUM(E32:F32)</f>
        <v>66840</v>
      </c>
      <c r="E32" s="55">
        <f>SUM(E10+E15+E21+E24+E29)</f>
        <v>66840</v>
      </c>
      <c r="F32" s="55">
        <f>SUM(F10+F15+F21+F24+F29)</f>
        <v>0</v>
      </c>
      <c r="G32" s="55">
        <f>SUM(H32+I32)</f>
        <v>66840</v>
      </c>
      <c r="H32" s="55">
        <f>SUM(H10+H15+H21+H24+H29)</f>
        <v>66840</v>
      </c>
      <c r="I32" s="55">
        <f>SUM(I10+I15+I21+I24+I29)</f>
        <v>0</v>
      </c>
    </row>
    <row r="33" spans="1:9" ht="12.75">
      <c r="A33" s="24">
        <v>852</v>
      </c>
      <c r="B33" s="13">
        <v>85202</v>
      </c>
      <c r="C33" s="20" t="s">
        <v>55</v>
      </c>
      <c r="D33" s="55">
        <f aca="true" t="shared" si="0" ref="D33:D41">SUM(E33)</f>
        <v>847</v>
      </c>
      <c r="E33" s="61">
        <f>SUM(E34)</f>
        <v>847</v>
      </c>
      <c r="F33" s="61">
        <v>0</v>
      </c>
      <c r="G33" s="54">
        <f>SUM(H33:I33)</f>
        <v>0</v>
      </c>
      <c r="H33" s="57">
        <f>SUM(H34)</f>
        <v>0</v>
      </c>
      <c r="I33" s="57">
        <v>0</v>
      </c>
    </row>
    <row r="34" spans="1:9" ht="24">
      <c r="A34" s="24"/>
      <c r="B34" s="24"/>
      <c r="C34" s="46" t="s">
        <v>81</v>
      </c>
      <c r="D34" s="55">
        <f t="shared" si="0"/>
        <v>847</v>
      </c>
      <c r="E34" s="61">
        <f>SUM(E35:E35)</f>
        <v>847</v>
      </c>
      <c r="F34" s="61">
        <v>0</v>
      </c>
      <c r="G34" s="54">
        <f>SUM(H34)</f>
        <v>0</v>
      </c>
      <c r="H34" s="57">
        <f>SUM(H35:H35)</f>
        <v>0</v>
      </c>
      <c r="I34" s="57">
        <v>0</v>
      </c>
    </row>
    <row r="35" spans="1:9" ht="24">
      <c r="A35" s="24"/>
      <c r="B35" s="24"/>
      <c r="C35" s="46" t="s">
        <v>119</v>
      </c>
      <c r="D35" s="55">
        <f t="shared" si="0"/>
        <v>847</v>
      </c>
      <c r="E35" s="61">
        <v>847</v>
      </c>
      <c r="F35" s="61">
        <v>0</v>
      </c>
      <c r="G35" s="54">
        <f>SUM(H35)</f>
        <v>0</v>
      </c>
      <c r="H35" s="57">
        <v>0</v>
      </c>
      <c r="I35" s="57">
        <v>0</v>
      </c>
    </row>
    <row r="36" spans="1:9" ht="12.75">
      <c r="A36" s="24"/>
      <c r="B36" s="13">
        <v>85204</v>
      </c>
      <c r="C36" s="20" t="s">
        <v>123</v>
      </c>
      <c r="D36" s="55">
        <f t="shared" si="0"/>
        <v>0</v>
      </c>
      <c r="E36" s="61">
        <f>SUM(E37)</f>
        <v>0</v>
      </c>
      <c r="F36" s="61">
        <v>0</v>
      </c>
      <c r="G36" s="54">
        <f>SUM(H36:I36)</f>
        <v>1500</v>
      </c>
      <c r="H36" s="57">
        <f>SUM(H37)</f>
        <v>1500</v>
      </c>
      <c r="I36" s="57">
        <v>0</v>
      </c>
    </row>
    <row r="37" spans="1:9" ht="24">
      <c r="A37" s="24"/>
      <c r="B37" s="24"/>
      <c r="C37" s="46" t="s">
        <v>81</v>
      </c>
      <c r="D37" s="55">
        <f t="shared" si="0"/>
        <v>0</v>
      </c>
      <c r="E37" s="61">
        <f>SUM(E38:E38)</f>
        <v>0</v>
      </c>
      <c r="F37" s="61">
        <v>0</v>
      </c>
      <c r="G37" s="54">
        <f>SUM(H37)</f>
        <v>1500</v>
      </c>
      <c r="H37" s="57">
        <f>SUM(H38:H38)</f>
        <v>1500</v>
      </c>
      <c r="I37" s="57">
        <v>0</v>
      </c>
    </row>
    <row r="38" spans="1:9" ht="24">
      <c r="A38" s="24"/>
      <c r="B38" s="24"/>
      <c r="C38" s="46" t="s">
        <v>119</v>
      </c>
      <c r="D38" s="55">
        <f t="shared" si="0"/>
        <v>0</v>
      </c>
      <c r="E38" s="61">
        <v>0</v>
      </c>
      <c r="F38" s="61">
        <v>0</v>
      </c>
      <c r="G38" s="54">
        <f>SUM(H38)</f>
        <v>1500</v>
      </c>
      <c r="H38" s="57">
        <v>1500</v>
      </c>
      <c r="I38" s="57">
        <v>0</v>
      </c>
    </row>
    <row r="39" spans="1:9" ht="12.75">
      <c r="A39" s="24"/>
      <c r="B39" s="13">
        <v>85206</v>
      </c>
      <c r="C39" s="20" t="s">
        <v>117</v>
      </c>
      <c r="D39" s="55">
        <f t="shared" si="0"/>
        <v>1500</v>
      </c>
      <c r="E39" s="61">
        <f>SUM(E40)</f>
        <v>1500</v>
      </c>
      <c r="F39" s="61">
        <v>0</v>
      </c>
      <c r="G39" s="54">
        <f>SUM(H39:I39)</f>
        <v>0</v>
      </c>
      <c r="H39" s="57">
        <f>SUM(H40)</f>
        <v>0</v>
      </c>
      <c r="I39" s="57">
        <v>0</v>
      </c>
    </row>
    <row r="40" spans="1:9" ht="24.75" customHeight="1">
      <c r="A40" s="24"/>
      <c r="B40" s="24"/>
      <c r="C40" s="46" t="s">
        <v>81</v>
      </c>
      <c r="D40" s="55">
        <f t="shared" si="0"/>
        <v>1500</v>
      </c>
      <c r="E40" s="61">
        <f>SUM(E41:E41)</f>
        <v>1500</v>
      </c>
      <c r="F40" s="61">
        <v>0</v>
      </c>
      <c r="G40" s="54">
        <f>SUM(H40)</f>
        <v>0</v>
      </c>
      <c r="H40" s="57">
        <f>SUM(H41:H41)</f>
        <v>0</v>
      </c>
      <c r="I40" s="57">
        <v>0</v>
      </c>
    </row>
    <row r="41" spans="1:9" ht="28.5" customHeight="1">
      <c r="A41" s="24"/>
      <c r="B41" s="24"/>
      <c r="C41" s="46" t="s">
        <v>119</v>
      </c>
      <c r="D41" s="55">
        <f t="shared" si="0"/>
        <v>1500</v>
      </c>
      <c r="E41" s="61">
        <v>1500</v>
      </c>
      <c r="F41" s="61">
        <v>0</v>
      </c>
      <c r="G41" s="54">
        <f>SUM(H41)</f>
        <v>0</v>
      </c>
      <c r="H41" s="57">
        <v>0</v>
      </c>
      <c r="I41" s="57">
        <v>0</v>
      </c>
    </row>
    <row r="42" spans="1:9" ht="72">
      <c r="A42" s="12"/>
      <c r="B42" s="12">
        <v>85212</v>
      </c>
      <c r="C42" s="68" t="s">
        <v>131</v>
      </c>
      <c r="D42" s="54">
        <f>SUM(D43)</f>
        <v>3123</v>
      </c>
      <c r="E42" s="57">
        <f>SUM(E43)</f>
        <v>3123</v>
      </c>
      <c r="F42" s="57">
        <v>0</v>
      </c>
      <c r="G42" s="54">
        <f>SUM(G43)</f>
        <v>16805</v>
      </c>
      <c r="H42" s="57">
        <f>SUM(H43)</f>
        <v>16805</v>
      </c>
      <c r="I42" s="57">
        <v>0</v>
      </c>
    </row>
    <row r="43" spans="1:9" ht="24">
      <c r="A43" s="15" t="s">
        <v>110</v>
      </c>
      <c r="B43" s="15" t="s">
        <v>111</v>
      </c>
      <c r="C43" s="46" t="s">
        <v>81</v>
      </c>
      <c r="D43" s="54">
        <f>SUM(E43+F43)</f>
        <v>3123</v>
      </c>
      <c r="E43" s="57">
        <f>SUM(E44:E46)</f>
        <v>3123</v>
      </c>
      <c r="F43" s="57">
        <v>0</v>
      </c>
      <c r="G43" s="54">
        <f>SUM(H43+I43)</f>
        <v>16805</v>
      </c>
      <c r="H43" s="57">
        <f>SUM(H44:H46)</f>
        <v>16805</v>
      </c>
      <c r="I43" s="57">
        <v>0</v>
      </c>
    </row>
    <row r="44" spans="1:9" ht="28.5" customHeight="1">
      <c r="A44" s="15"/>
      <c r="B44" s="15"/>
      <c r="C44" s="46" t="s">
        <v>115</v>
      </c>
      <c r="D44" s="57">
        <f>SUM(E44+F44)</f>
        <v>2912</v>
      </c>
      <c r="E44" s="57">
        <v>2912</v>
      </c>
      <c r="F44" s="57">
        <v>0</v>
      </c>
      <c r="G44" s="54">
        <f>SUM(H44+I44)</f>
        <v>302</v>
      </c>
      <c r="H44" s="57">
        <v>302</v>
      </c>
      <c r="I44" s="57">
        <v>0</v>
      </c>
    </row>
    <row r="45" spans="1:9" ht="28.5" customHeight="1">
      <c r="A45" s="63"/>
      <c r="B45" s="15"/>
      <c r="C45" s="46" t="s">
        <v>119</v>
      </c>
      <c r="D45" s="57">
        <f>SUM(E45)</f>
        <v>211</v>
      </c>
      <c r="E45" s="57">
        <v>211</v>
      </c>
      <c r="F45" s="57">
        <v>0</v>
      </c>
      <c r="G45" s="54">
        <f>SUM(H45)</f>
        <v>110</v>
      </c>
      <c r="H45" s="57">
        <v>110</v>
      </c>
      <c r="I45" s="57">
        <v>0</v>
      </c>
    </row>
    <row r="46" spans="1:9" ht="28.5" customHeight="1">
      <c r="A46" s="63"/>
      <c r="B46" s="15"/>
      <c r="C46" s="56" t="s">
        <v>83</v>
      </c>
      <c r="D46" s="57">
        <v>0</v>
      </c>
      <c r="E46" s="57">
        <v>0</v>
      </c>
      <c r="F46" s="57">
        <v>0</v>
      </c>
      <c r="G46" s="54">
        <f>SUM(H46)</f>
        <v>16393</v>
      </c>
      <c r="H46" s="57">
        <v>16393</v>
      </c>
      <c r="I46" s="57">
        <v>0</v>
      </c>
    </row>
    <row r="47" spans="1:9" ht="36">
      <c r="A47" s="63"/>
      <c r="B47" s="39">
        <v>85214</v>
      </c>
      <c r="C47" s="62" t="s">
        <v>118</v>
      </c>
      <c r="D47" s="54">
        <f>SUM(E47)</f>
        <v>100</v>
      </c>
      <c r="E47" s="57">
        <f>SUM(E48)</f>
        <v>100</v>
      </c>
      <c r="F47" s="57">
        <v>0</v>
      </c>
      <c r="G47" s="54">
        <f>SUM(H47:I47)</f>
        <v>7829</v>
      </c>
      <c r="H47" s="57">
        <f>SUM(H48)</f>
        <v>7829</v>
      </c>
      <c r="I47" s="57">
        <v>0</v>
      </c>
    </row>
    <row r="48" spans="1:9" ht="28.5" customHeight="1">
      <c r="A48" s="63"/>
      <c r="B48" s="24"/>
      <c r="C48" s="64" t="s">
        <v>81</v>
      </c>
      <c r="D48" s="54">
        <f>SUM(E48)</f>
        <v>100</v>
      </c>
      <c r="E48" s="57">
        <f>SUM(E49:E50)</f>
        <v>100</v>
      </c>
      <c r="F48" s="57">
        <v>0</v>
      </c>
      <c r="G48" s="54">
        <f>SUM(H48)</f>
        <v>7829</v>
      </c>
      <c r="H48" s="57">
        <f>SUM(H49:H50)</f>
        <v>7829</v>
      </c>
      <c r="I48" s="57">
        <v>0</v>
      </c>
    </row>
    <row r="49" spans="1:9" ht="28.5" customHeight="1">
      <c r="A49" s="63"/>
      <c r="B49" s="24"/>
      <c r="C49" s="46" t="s">
        <v>85</v>
      </c>
      <c r="D49" s="54">
        <f>SUM(E49)</f>
        <v>100</v>
      </c>
      <c r="E49" s="57">
        <v>100</v>
      </c>
      <c r="F49" s="57">
        <v>0</v>
      </c>
      <c r="G49" s="54">
        <f>SUM(H49)</f>
        <v>1726</v>
      </c>
      <c r="H49" s="57">
        <v>1726</v>
      </c>
      <c r="I49" s="57">
        <v>0</v>
      </c>
    </row>
    <row r="50" spans="1:9" ht="28.5" customHeight="1">
      <c r="A50" s="63"/>
      <c r="B50" s="24"/>
      <c r="C50" s="56" t="s">
        <v>83</v>
      </c>
      <c r="D50" s="54">
        <v>0</v>
      </c>
      <c r="E50" s="57">
        <v>0</v>
      </c>
      <c r="F50" s="57">
        <v>0</v>
      </c>
      <c r="G50" s="54">
        <f>SUM(H50)</f>
        <v>6103</v>
      </c>
      <c r="H50" s="57">
        <v>6103</v>
      </c>
      <c r="I50" s="57"/>
    </row>
    <row r="51" spans="1:9" ht="12.75">
      <c r="A51" s="63"/>
      <c r="B51" s="24">
        <v>85215</v>
      </c>
      <c r="C51" s="68" t="s">
        <v>57</v>
      </c>
      <c r="D51" s="54">
        <f aca="true" t="shared" si="1" ref="D51:D56">SUM(E51)</f>
        <v>1800</v>
      </c>
      <c r="E51" s="57">
        <f>SUM(E52)</f>
        <v>1800</v>
      </c>
      <c r="F51" s="57">
        <v>0</v>
      </c>
      <c r="G51" s="54">
        <v>0</v>
      </c>
      <c r="H51" s="57">
        <v>0</v>
      </c>
      <c r="I51" s="57">
        <v>0</v>
      </c>
    </row>
    <row r="52" spans="1:9" ht="28.5" customHeight="1">
      <c r="A52" s="63"/>
      <c r="B52" s="24"/>
      <c r="C52" s="64" t="s">
        <v>81</v>
      </c>
      <c r="D52" s="54">
        <f t="shared" si="1"/>
        <v>1800</v>
      </c>
      <c r="E52" s="57">
        <f>SUM(E53:E53)</f>
        <v>1800</v>
      </c>
      <c r="F52" s="57">
        <v>0</v>
      </c>
      <c r="G52" s="54">
        <f>SUM(H52)</f>
        <v>0</v>
      </c>
      <c r="H52" s="57">
        <f>SUM(H53:H53)</f>
        <v>0</v>
      </c>
      <c r="I52" s="57">
        <v>0</v>
      </c>
    </row>
    <row r="53" spans="1:9" ht="28.5" customHeight="1">
      <c r="A53" s="63"/>
      <c r="B53" s="24"/>
      <c r="C53" s="56" t="s">
        <v>83</v>
      </c>
      <c r="D53" s="54">
        <f t="shared" si="1"/>
        <v>1800</v>
      </c>
      <c r="E53" s="57">
        <v>1800</v>
      </c>
      <c r="F53" s="57">
        <v>0</v>
      </c>
      <c r="G53" s="54">
        <f>SUM(H53)</f>
        <v>0</v>
      </c>
      <c r="H53" s="57">
        <v>0</v>
      </c>
      <c r="I53" s="57"/>
    </row>
    <row r="54" spans="1:9" ht="12.75">
      <c r="A54" s="63"/>
      <c r="B54" s="24">
        <v>85216</v>
      </c>
      <c r="C54" s="68" t="s">
        <v>124</v>
      </c>
      <c r="D54" s="54">
        <f t="shared" si="1"/>
        <v>1500</v>
      </c>
      <c r="E54" s="57">
        <f>SUM(E55)</f>
        <v>1500</v>
      </c>
      <c r="F54" s="57">
        <v>0</v>
      </c>
      <c r="G54" s="54">
        <v>0</v>
      </c>
      <c r="H54" s="57">
        <v>0</v>
      </c>
      <c r="I54" s="57">
        <v>0</v>
      </c>
    </row>
    <row r="55" spans="1:9" ht="28.5" customHeight="1">
      <c r="A55" s="63"/>
      <c r="B55" s="24"/>
      <c r="C55" s="64" t="s">
        <v>81</v>
      </c>
      <c r="D55" s="54">
        <f t="shared" si="1"/>
        <v>1500</v>
      </c>
      <c r="E55" s="57">
        <f>SUM(E56:E56)</f>
        <v>1500</v>
      </c>
      <c r="F55" s="57">
        <v>0</v>
      </c>
      <c r="G55" s="54">
        <f aca="true" t="shared" si="2" ref="G55:G63">SUM(H55)</f>
        <v>0</v>
      </c>
      <c r="H55" s="57">
        <f>SUM(H56:H56)</f>
        <v>0</v>
      </c>
      <c r="I55" s="57">
        <v>0</v>
      </c>
    </row>
    <row r="56" spans="1:9" ht="28.5" customHeight="1">
      <c r="A56" s="63"/>
      <c r="B56" s="24"/>
      <c r="C56" s="56" t="s">
        <v>83</v>
      </c>
      <c r="D56" s="54">
        <f t="shared" si="1"/>
        <v>1500</v>
      </c>
      <c r="E56" s="57">
        <v>1500</v>
      </c>
      <c r="F56" s="57">
        <v>0</v>
      </c>
      <c r="G56" s="54">
        <f t="shared" si="2"/>
        <v>0</v>
      </c>
      <c r="H56" s="57">
        <v>0</v>
      </c>
      <c r="I56" s="57">
        <v>0</v>
      </c>
    </row>
    <row r="57" spans="1:9" ht="18" customHeight="1">
      <c r="A57" s="63"/>
      <c r="B57" s="24">
        <v>85219</v>
      </c>
      <c r="C57" s="68" t="s">
        <v>125</v>
      </c>
      <c r="D57" s="54">
        <v>0</v>
      </c>
      <c r="E57" s="57">
        <f>SUM(E58)</f>
        <v>0</v>
      </c>
      <c r="F57" s="57">
        <v>0</v>
      </c>
      <c r="G57" s="54">
        <f t="shared" si="2"/>
        <v>3236</v>
      </c>
      <c r="H57" s="57">
        <f>SUM(H58)</f>
        <v>3236</v>
      </c>
      <c r="I57" s="57">
        <v>0</v>
      </c>
    </row>
    <row r="58" spans="1:9" ht="28.5" customHeight="1">
      <c r="A58" s="63"/>
      <c r="B58" s="24"/>
      <c r="C58" s="64" t="s">
        <v>81</v>
      </c>
      <c r="D58" s="54">
        <v>0</v>
      </c>
      <c r="E58" s="57">
        <f>SUM(E59:E60)</f>
        <v>0</v>
      </c>
      <c r="F58" s="57">
        <v>0</v>
      </c>
      <c r="G58" s="54">
        <f t="shared" si="2"/>
        <v>3236</v>
      </c>
      <c r="H58" s="57">
        <f>SUM(H59:H60)</f>
        <v>3236</v>
      </c>
      <c r="I58" s="57">
        <v>0</v>
      </c>
    </row>
    <row r="59" spans="1:9" ht="28.5" customHeight="1">
      <c r="A59" s="63"/>
      <c r="B59" s="24"/>
      <c r="C59" s="46" t="s">
        <v>115</v>
      </c>
      <c r="D59" s="54">
        <v>0</v>
      </c>
      <c r="E59" s="57">
        <v>0</v>
      </c>
      <c r="F59" s="57">
        <v>0</v>
      </c>
      <c r="G59" s="54">
        <f t="shared" si="2"/>
        <v>1036</v>
      </c>
      <c r="H59" s="57">
        <v>1036</v>
      </c>
      <c r="I59" s="57">
        <v>0</v>
      </c>
    </row>
    <row r="60" spans="1:9" ht="28.5" customHeight="1">
      <c r="A60" s="63"/>
      <c r="B60" s="24"/>
      <c r="C60" s="46" t="s">
        <v>85</v>
      </c>
      <c r="D60" s="54">
        <v>0</v>
      </c>
      <c r="E60" s="57">
        <v>0</v>
      </c>
      <c r="F60" s="57">
        <v>0</v>
      </c>
      <c r="G60" s="54">
        <f t="shared" si="2"/>
        <v>2200</v>
      </c>
      <c r="H60" s="57">
        <v>2200</v>
      </c>
      <c r="I60" s="57">
        <v>0</v>
      </c>
    </row>
    <row r="61" spans="1:9" ht="36">
      <c r="A61" s="63"/>
      <c r="B61" s="24">
        <v>85228</v>
      </c>
      <c r="C61" s="20" t="s">
        <v>73</v>
      </c>
      <c r="D61" s="54">
        <f>SUM(E61)</f>
        <v>2530</v>
      </c>
      <c r="E61" s="57">
        <f>SUM(E62)</f>
        <v>2530</v>
      </c>
      <c r="F61" s="57">
        <v>0</v>
      </c>
      <c r="G61" s="54">
        <f t="shared" si="2"/>
        <v>0</v>
      </c>
      <c r="H61" s="57">
        <f>SUM(H62)</f>
        <v>0</v>
      </c>
      <c r="I61" s="57">
        <v>0</v>
      </c>
    </row>
    <row r="62" spans="1:9" ht="28.5" customHeight="1">
      <c r="A62" s="63"/>
      <c r="B62" s="24"/>
      <c r="C62" s="64" t="s">
        <v>81</v>
      </c>
      <c r="D62" s="54">
        <f>SUM(E62)</f>
        <v>2530</v>
      </c>
      <c r="E62" s="57">
        <f>SUM(E63)</f>
        <v>2530</v>
      </c>
      <c r="F62" s="57">
        <v>0</v>
      </c>
      <c r="G62" s="54">
        <f t="shared" si="2"/>
        <v>0</v>
      </c>
      <c r="H62" s="57">
        <v>0</v>
      </c>
      <c r="I62" s="57">
        <v>0</v>
      </c>
    </row>
    <row r="63" spans="1:9" ht="28.5" customHeight="1">
      <c r="A63" s="63"/>
      <c r="B63" s="24"/>
      <c r="C63" s="46" t="s">
        <v>115</v>
      </c>
      <c r="D63" s="54">
        <f>SUM(E63)</f>
        <v>2530</v>
      </c>
      <c r="E63" s="57">
        <v>2530</v>
      </c>
      <c r="F63" s="57">
        <v>0</v>
      </c>
      <c r="G63" s="54">
        <f t="shared" si="2"/>
        <v>0</v>
      </c>
      <c r="H63" s="57">
        <v>0</v>
      </c>
      <c r="I63" s="57">
        <v>0</v>
      </c>
    </row>
    <row r="64" spans="1:9" ht="12.75">
      <c r="A64" s="63"/>
      <c r="B64" s="27">
        <v>85295</v>
      </c>
      <c r="C64" s="29" t="s">
        <v>30</v>
      </c>
      <c r="D64" s="55">
        <f>SUM(E64:F64)</f>
        <v>277</v>
      </c>
      <c r="E64" s="61">
        <f>SUM(E65)</f>
        <v>277</v>
      </c>
      <c r="F64" s="55">
        <v>0</v>
      </c>
      <c r="G64" s="55">
        <f>SUM(H64:I64)</f>
        <v>2000</v>
      </c>
      <c r="H64" s="61">
        <f>SUM(H67:H67)</f>
        <v>2000</v>
      </c>
      <c r="I64" s="55">
        <f>SUM(J64+K64)</f>
        <v>0</v>
      </c>
    </row>
    <row r="65" spans="1:9" ht="28.5" customHeight="1">
      <c r="A65" s="63"/>
      <c r="B65" s="27"/>
      <c r="C65" s="46" t="s">
        <v>81</v>
      </c>
      <c r="D65" s="55">
        <f>SUM(E65)</f>
        <v>277</v>
      </c>
      <c r="E65" s="61">
        <f>SUM(E66:E67)</f>
        <v>277</v>
      </c>
      <c r="F65" s="57">
        <v>0</v>
      </c>
      <c r="G65" s="55">
        <f>SUM(H65)</f>
        <v>2000</v>
      </c>
      <c r="H65" s="61">
        <f>SUM(H67)</f>
        <v>2000</v>
      </c>
      <c r="I65" s="57">
        <v>0</v>
      </c>
    </row>
    <row r="66" spans="1:9" ht="28.5" customHeight="1">
      <c r="A66" s="63"/>
      <c r="B66" s="27"/>
      <c r="C66" s="46" t="s">
        <v>115</v>
      </c>
      <c r="D66" s="55">
        <f>SUM(E66)</f>
        <v>277</v>
      </c>
      <c r="E66" s="61">
        <v>277</v>
      </c>
      <c r="F66" s="57">
        <v>0</v>
      </c>
      <c r="G66" s="55">
        <v>0</v>
      </c>
      <c r="H66" s="61">
        <v>0</v>
      </c>
      <c r="I66" s="57">
        <v>0</v>
      </c>
    </row>
    <row r="67" spans="1:9" ht="28.5" customHeight="1">
      <c r="A67" s="63"/>
      <c r="B67" s="27"/>
      <c r="C67" s="56" t="s">
        <v>83</v>
      </c>
      <c r="D67" s="55">
        <f>SUM(E67)</f>
        <v>0</v>
      </c>
      <c r="E67" s="61">
        <v>0</v>
      </c>
      <c r="F67" s="57">
        <v>0</v>
      </c>
      <c r="G67" s="55">
        <f>SUM(H67)</f>
        <v>2000</v>
      </c>
      <c r="H67" s="61">
        <v>2000</v>
      </c>
      <c r="I67" s="57">
        <v>0</v>
      </c>
    </row>
    <row r="68" spans="1:9" ht="15.75" customHeight="1">
      <c r="A68" s="69" t="s">
        <v>112</v>
      </c>
      <c r="B68" s="70"/>
      <c r="C68" s="71"/>
      <c r="D68" s="54">
        <f>SUM(E68:F68)</f>
        <v>11677</v>
      </c>
      <c r="E68" s="54">
        <f>SUM(E33+E36+E39+E42+E47+E51+E54+E57+E61+E64)</f>
        <v>11677</v>
      </c>
      <c r="F68" s="57">
        <v>0</v>
      </c>
      <c r="G68" s="54">
        <f>SUM(H68:I68)</f>
        <v>31370</v>
      </c>
      <c r="H68" s="54">
        <f>SUM(H33+H36+H39+H42+H47+H51+H54+H57+H61+H64)</f>
        <v>31370</v>
      </c>
      <c r="I68" s="54">
        <f>SUM(I42)</f>
        <v>0</v>
      </c>
    </row>
    <row r="69" spans="1:9" ht="24">
      <c r="A69" s="22">
        <v>900</v>
      </c>
      <c r="B69" s="13">
        <v>90004</v>
      </c>
      <c r="C69" s="20" t="s">
        <v>62</v>
      </c>
      <c r="D69" s="55">
        <f aca="true" t="shared" si="3" ref="D69:D77">SUM(E69)</f>
        <v>35000</v>
      </c>
      <c r="E69" s="61">
        <f>SUM(E70)</f>
        <v>35000</v>
      </c>
      <c r="F69" s="61">
        <v>0</v>
      </c>
      <c r="G69" s="54">
        <f>SUM(H69:I69)</f>
        <v>10000</v>
      </c>
      <c r="H69" s="57">
        <f>SUM(H70)</f>
        <v>10000</v>
      </c>
      <c r="I69" s="57">
        <v>0</v>
      </c>
    </row>
    <row r="70" spans="1:9" ht="24">
      <c r="A70" s="22"/>
      <c r="B70" s="24"/>
      <c r="C70" s="46" t="s">
        <v>81</v>
      </c>
      <c r="D70" s="55">
        <f t="shared" si="3"/>
        <v>35000</v>
      </c>
      <c r="E70" s="61">
        <f>SUM(E71:E71)</f>
        <v>35000</v>
      </c>
      <c r="F70" s="61">
        <v>0</v>
      </c>
      <c r="G70" s="54">
        <f>SUM(H70)</f>
        <v>10000</v>
      </c>
      <c r="H70" s="57">
        <f>SUM(H71:H71)</f>
        <v>10000</v>
      </c>
      <c r="I70" s="57">
        <v>0</v>
      </c>
    </row>
    <row r="71" spans="1:9" ht="24">
      <c r="A71" s="22"/>
      <c r="B71" s="24"/>
      <c r="C71" s="46" t="s">
        <v>119</v>
      </c>
      <c r="D71" s="55">
        <f t="shared" si="3"/>
        <v>35000</v>
      </c>
      <c r="E71" s="61">
        <v>35000</v>
      </c>
      <c r="F71" s="61">
        <v>0</v>
      </c>
      <c r="G71" s="54">
        <f>SUM(H71)</f>
        <v>10000</v>
      </c>
      <c r="H71" s="57">
        <v>10000</v>
      </c>
      <c r="I71" s="57">
        <v>0</v>
      </c>
    </row>
    <row r="72" spans="1:9" ht="12.75">
      <c r="A72" s="22"/>
      <c r="B72" s="13">
        <v>90015</v>
      </c>
      <c r="C72" s="20" t="s">
        <v>64</v>
      </c>
      <c r="D72" s="55">
        <f t="shared" si="3"/>
        <v>10000</v>
      </c>
      <c r="E72" s="61">
        <f>SUM(E73)</f>
        <v>10000</v>
      </c>
      <c r="F72" s="61">
        <v>0</v>
      </c>
      <c r="G72" s="54">
        <f>SUM(H72:I72)</f>
        <v>23000</v>
      </c>
      <c r="H72" s="57">
        <f>SUM(H73)</f>
        <v>23000</v>
      </c>
      <c r="I72" s="57">
        <v>0</v>
      </c>
    </row>
    <row r="73" spans="1:9" ht="24">
      <c r="A73" s="22"/>
      <c r="B73" s="24"/>
      <c r="C73" s="46" t="s">
        <v>81</v>
      </c>
      <c r="D73" s="55">
        <f t="shared" si="3"/>
        <v>10000</v>
      </c>
      <c r="E73" s="61">
        <f>SUM(E74:E74)</f>
        <v>10000</v>
      </c>
      <c r="F73" s="61">
        <v>0</v>
      </c>
      <c r="G73" s="54">
        <f>SUM(H73)</f>
        <v>23000</v>
      </c>
      <c r="H73" s="57">
        <f>SUM(H74:H74)</f>
        <v>23000</v>
      </c>
      <c r="I73" s="57">
        <v>0</v>
      </c>
    </row>
    <row r="74" spans="1:9" ht="24">
      <c r="A74" s="22"/>
      <c r="B74" s="24"/>
      <c r="C74" s="46" t="s">
        <v>119</v>
      </c>
      <c r="D74" s="55">
        <f t="shared" si="3"/>
        <v>10000</v>
      </c>
      <c r="E74" s="61">
        <v>10000</v>
      </c>
      <c r="F74" s="61">
        <v>0</v>
      </c>
      <c r="G74" s="54">
        <f>SUM(H74)</f>
        <v>23000</v>
      </c>
      <c r="H74" s="57">
        <v>23000</v>
      </c>
      <c r="I74" s="57">
        <v>0</v>
      </c>
    </row>
    <row r="75" spans="1:9" ht="12.75">
      <c r="A75" s="22"/>
      <c r="B75" s="13">
        <v>90095</v>
      </c>
      <c r="C75" s="20" t="s">
        <v>30</v>
      </c>
      <c r="D75" s="55">
        <f t="shared" si="3"/>
        <v>0</v>
      </c>
      <c r="E75" s="61">
        <f>SUM(E76)</f>
        <v>0</v>
      </c>
      <c r="F75" s="61">
        <v>0</v>
      </c>
      <c r="G75" s="54">
        <f>SUM(H75:I75)</f>
        <v>12000</v>
      </c>
      <c r="H75" s="57">
        <f>SUM(H76)</f>
        <v>12000</v>
      </c>
      <c r="I75" s="57">
        <v>0</v>
      </c>
    </row>
    <row r="76" spans="1:9" ht="24">
      <c r="A76" s="22"/>
      <c r="B76" s="24"/>
      <c r="C76" s="46" t="s">
        <v>81</v>
      </c>
      <c r="D76" s="55">
        <f t="shared" si="3"/>
        <v>0</v>
      </c>
      <c r="E76" s="61">
        <f>SUM(E77:E77)</f>
        <v>0</v>
      </c>
      <c r="F76" s="61">
        <v>0</v>
      </c>
      <c r="G76" s="54">
        <f>SUM(H76)</f>
        <v>12000</v>
      </c>
      <c r="H76" s="57">
        <f>SUM(H77:H77)</f>
        <v>12000</v>
      </c>
      <c r="I76" s="57">
        <v>0</v>
      </c>
    </row>
    <row r="77" spans="1:9" ht="24">
      <c r="A77" s="22"/>
      <c r="B77" s="24"/>
      <c r="C77" s="46" t="s">
        <v>119</v>
      </c>
      <c r="D77" s="55">
        <f t="shared" si="3"/>
        <v>0</v>
      </c>
      <c r="E77" s="61">
        <v>0</v>
      </c>
      <c r="F77" s="61">
        <v>0</v>
      </c>
      <c r="G77" s="54">
        <f>SUM(H77)</f>
        <v>12000</v>
      </c>
      <c r="H77" s="57">
        <v>12000</v>
      </c>
      <c r="I77" s="57">
        <v>0</v>
      </c>
    </row>
    <row r="78" spans="1:9" ht="12.75">
      <c r="A78" s="69" t="s">
        <v>130</v>
      </c>
      <c r="B78" s="70"/>
      <c r="C78" s="71"/>
      <c r="D78" s="54">
        <f>SUM(E78:F78)</f>
        <v>45000</v>
      </c>
      <c r="E78" s="54">
        <f>SUM(E69+E72)</f>
        <v>45000</v>
      </c>
      <c r="F78" s="57">
        <v>0</v>
      </c>
      <c r="G78" s="54">
        <f>SUM(H78:I78)</f>
        <v>45000</v>
      </c>
      <c r="H78" s="54">
        <f>SUM(H69+H72+H75)</f>
        <v>45000</v>
      </c>
      <c r="I78" s="54">
        <f>SUM(I49)</f>
        <v>0</v>
      </c>
    </row>
    <row r="79" spans="1:9" ht="24">
      <c r="A79" s="24">
        <v>921</v>
      </c>
      <c r="B79" s="24">
        <v>92109</v>
      </c>
      <c r="C79" s="20" t="s">
        <v>114</v>
      </c>
      <c r="D79" s="55">
        <f>SUM(E79)</f>
        <v>14323.4</v>
      </c>
      <c r="E79" s="61">
        <f>SUM(E80)</f>
        <v>14323.4</v>
      </c>
      <c r="F79" s="61">
        <v>0</v>
      </c>
      <c r="G79" s="54">
        <f>SUM(H79:I79)</f>
        <v>14323.4</v>
      </c>
      <c r="H79" s="57">
        <f>SUM(H80)</f>
        <v>14323.4</v>
      </c>
      <c r="I79" s="57">
        <f>SUM(L6)</f>
        <v>0</v>
      </c>
    </row>
    <row r="80" spans="1:9" ht="24">
      <c r="A80" s="24"/>
      <c r="B80" s="24"/>
      <c r="C80" s="46" t="s">
        <v>81</v>
      </c>
      <c r="D80" s="55">
        <f>SUM(E80)</f>
        <v>14323.4</v>
      </c>
      <c r="E80" s="61">
        <f>SUM(E81:E82)</f>
        <v>14323.4</v>
      </c>
      <c r="F80" s="61">
        <v>0</v>
      </c>
      <c r="G80" s="54">
        <f>SUM(H80)</f>
        <v>14323.4</v>
      </c>
      <c r="H80" s="57">
        <f>SUM(H81:H82)</f>
        <v>14323.4</v>
      </c>
      <c r="I80" s="57">
        <f>SUM(L7)</f>
        <v>0</v>
      </c>
    </row>
    <row r="81" spans="1:9" ht="24">
      <c r="A81" s="24"/>
      <c r="B81" s="24"/>
      <c r="C81" s="46" t="s">
        <v>115</v>
      </c>
      <c r="D81" s="55">
        <f>SUM(E81)</f>
        <v>4920</v>
      </c>
      <c r="E81" s="61">
        <v>4920</v>
      </c>
      <c r="F81" s="61">
        <v>0</v>
      </c>
      <c r="G81" s="54">
        <f>SUM(H81)</f>
        <v>7680</v>
      </c>
      <c r="H81" s="57">
        <v>7680</v>
      </c>
      <c r="I81" s="57">
        <f>SUM(L8)</f>
        <v>0</v>
      </c>
    </row>
    <row r="82" spans="1:9" ht="27.75" customHeight="1">
      <c r="A82" s="24"/>
      <c r="B82" s="24"/>
      <c r="C82" s="60" t="s">
        <v>85</v>
      </c>
      <c r="D82" s="55">
        <f>SUM(E82)</f>
        <v>9403.4</v>
      </c>
      <c r="E82" s="61">
        <v>9403.4</v>
      </c>
      <c r="F82" s="61">
        <v>0</v>
      </c>
      <c r="G82" s="54">
        <f>SUM(H82)</f>
        <v>6643.4</v>
      </c>
      <c r="H82" s="57">
        <v>6643.4</v>
      </c>
      <c r="I82" s="57">
        <f>SUM(L9)</f>
        <v>0</v>
      </c>
    </row>
    <row r="83" spans="1:9" ht="17.25" customHeight="1">
      <c r="A83" s="22" t="s">
        <v>116</v>
      </c>
      <c r="B83" s="59"/>
      <c r="C83" s="23"/>
      <c r="D83" s="55">
        <f>SUM(E83:F83)</f>
        <v>14323.4</v>
      </c>
      <c r="E83" s="55">
        <f>SUM(E79)</f>
        <v>14323.4</v>
      </c>
      <c r="F83" s="55">
        <v>0</v>
      </c>
      <c r="G83" s="54">
        <f>SUM(I83+H83)</f>
        <v>14323.4</v>
      </c>
      <c r="H83" s="54">
        <f>SUM(H79)</f>
        <v>14323.4</v>
      </c>
      <c r="I83" s="54">
        <f>SUM(L9)</f>
        <v>0</v>
      </c>
    </row>
    <row r="84" spans="1:9" ht="12.75">
      <c r="A84" s="74" t="s">
        <v>26</v>
      </c>
      <c r="B84" s="75"/>
      <c r="C84" s="76"/>
      <c r="D84" s="55">
        <f>SUM(E84)</f>
        <v>137840.4</v>
      </c>
      <c r="E84" s="55">
        <f>SUM(E32+E68+E78+E83)</f>
        <v>137840.4</v>
      </c>
      <c r="F84" s="55">
        <f>SUM(F68)</f>
        <v>0</v>
      </c>
      <c r="G84" s="55">
        <f>SUM(H84)</f>
        <v>157533.4</v>
      </c>
      <c r="H84" s="55">
        <f>SUM(H32+H68+H78+H83)</f>
        <v>157533.4</v>
      </c>
      <c r="I84" s="55">
        <f>SUM(I68)</f>
        <v>0</v>
      </c>
    </row>
    <row r="86" spans="1:3" ht="12.75">
      <c r="A86" s="72" t="s">
        <v>126</v>
      </c>
      <c r="B86" s="73"/>
      <c r="C86" s="73"/>
    </row>
    <row r="87" ht="12.75">
      <c r="L87" s="58"/>
    </row>
    <row r="89" ht="12.75">
      <c r="K89" s="58"/>
    </row>
  </sheetData>
  <sheetProtection/>
  <mergeCells count="13">
    <mergeCell ref="A6:I6"/>
    <mergeCell ref="A7:A8"/>
    <mergeCell ref="B7:B8"/>
    <mergeCell ref="C7:C8"/>
    <mergeCell ref="D7:D8"/>
    <mergeCell ref="E7:F7"/>
    <mergeCell ref="G7:G8"/>
    <mergeCell ref="A78:C78"/>
    <mergeCell ref="A86:C86"/>
    <mergeCell ref="A68:C68"/>
    <mergeCell ref="A84:C84"/>
    <mergeCell ref="H7:I7"/>
    <mergeCell ref="A32:C3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592">
      <selection activeCell="A1" sqref="A1:G608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9" t="s">
        <v>6</v>
      </c>
      <c r="B9" s="89" t="s">
        <v>102</v>
      </c>
      <c r="C9" s="79" t="s">
        <v>5</v>
      </c>
      <c r="D9" s="81" t="s">
        <v>7</v>
      </c>
      <c r="E9" s="53"/>
      <c r="F9" s="74" t="s">
        <v>8</v>
      </c>
      <c r="G9" s="76"/>
    </row>
    <row r="10" spans="1:7" ht="21" customHeight="1">
      <c r="A10" s="90"/>
      <c r="B10" s="90"/>
      <c r="C10" s="80"/>
      <c r="D10" s="8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9" t="s">
        <v>27</v>
      </c>
      <c r="B43" s="70"/>
      <c r="C43" s="77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9" t="s">
        <v>11</v>
      </c>
      <c r="B74" s="70"/>
      <c r="C74" s="77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9" t="s">
        <v>12</v>
      </c>
      <c r="B95" s="70"/>
      <c r="C95" s="77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9" t="s">
        <v>15</v>
      </c>
      <c r="B106" s="70"/>
      <c r="C106" s="77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9" t="s">
        <v>16</v>
      </c>
      <c r="B157" s="70"/>
      <c r="C157" s="77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6" t="s">
        <v>14</v>
      </c>
      <c r="B168" s="97"/>
      <c r="C168" s="9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94" t="s">
        <v>13</v>
      </c>
      <c r="B229" s="95"/>
      <c r="C229" s="93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9" t="s">
        <v>17</v>
      </c>
      <c r="B240" s="70"/>
      <c r="C240" s="77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9" t="s">
        <v>18</v>
      </c>
      <c r="B261" s="70"/>
      <c r="C261" s="77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9" t="s">
        <v>19</v>
      </c>
      <c r="B352" s="70"/>
      <c r="C352" s="77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9" t="s">
        <v>2</v>
      </c>
      <c r="B363" s="70"/>
      <c r="C363" s="71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9" t="s">
        <v>20</v>
      </c>
      <c r="B384" s="70"/>
      <c r="C384" s="77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9" t="s">
        <v>21</v>
      </c>
      <c r="B465" s="70"/>
      <c r="C465" s="77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9" t="s">
        <v>22</v>
      </c>
      <c r="B496" s="70"/>
      <c r="C496" s="77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9" t="s">
        <v>23</v>
      </c>
      <c r="B547" s="70"/>
      <c r="C547" s="77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9" t="s">
        <v>24</v>
      </c>
      <c r="B578" s="70"/>
      <c r="C578" s="77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9" t="s">
        <v>25</v>
      </c>
      <c r="B599" s="70"/>
      <c r="C599" s="77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4" t="s">
        <v>26</v>
      </c>
      <c r="B600" s="75"/>
      <c r="C600" s="9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1" t="s">
        <v>99</v>
      </c>
      <c r="B602" s="92"/>
      <c r="C602" s="93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5" t="s">
        <v>94</v>
      </c>
      <c r="B603" s="106"/>
      <c r="C603" s="107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5" t="s">
        <v>95</v>
      </c>
      <c r="B604" s="106"/>
      <c r="C604" s="107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2" t="s">
        <v>96</v>
      </c>
      <c r="B605" s="108"/>
      <c r="C605" s="10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94" t="s">
        <v>97</v>
      </c>
      <c r="B606" s="100"/>
      <c r="C606" s="101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2" t="s">
        <v>98</v>
      </c>
      <c r="B607" s="103"/>
      <c r="C607" s="104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94" t="s">
        <v>100</v>
      </c>
      <c r="B608" s="100"/>
      <c r="C608" s="101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606:C606"/>
    <mergeCell ref="A607:C607"/>
    <mergeCell ref="A608:C608"/>
    <mergeCell ref="A604:C604"/>
    <mergeCell ref="A605:C605"/>
    <mergeCell ref="A465:C465"/>
    <mergeCell ref="A496:C496"/>
    <mergeCell ref="A547:C547"/>
    <mergeCell ref="A603:C603"/>
    <mergeCell ref="A578:C578"/>
    <mergeCell ref="A599:C599"/>
    <mergeCell ref="A602:C602"/>
    <mergeCell ref="A229:C229"/>
    <mergeCell ref="A168:C168"/>
    <mergeCell ref="A240:C240"/>
    <mergeCell ref="A600:C600"/>
    <mergeCell ref="A352:C352"/>
    <mergeCell ref="A363:C363"/>
    <mergeCell ref="A384:C384"/>
    <mergeCell ref="A95:C95"/>
    <mergeCell ref="A261:C261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B9:B10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2012-11-20T09:14:25Z</cp:lastPrinted>
  <dcterms:created xsi:type="dcterms:W3CDTF">2001-08-02T07:18:30Z</dcterms:created>
  <dcterms:modified xsi:type="dcterms:W3CDTF">2012-11-20T09:14:29Z</dcterms:modified>
  <cp:category/>
  <cp:version/>
  <cp:contentType/>
  <cp:contentStatus/>
</cp:coreProperties>
</file>