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<sst xmlns="http://schemas.openxmlformats.org/spreadsheetml/2006/main" count="397" uniqueCount="206">
  <si>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</si>
  <si>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</si>
  <si>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</si>
  <si>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</si>
  <si>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</si>
  <si>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</si>
  <si>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</si>
  <si>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</si>
  <si>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</si>
  <si>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</si>
  <si>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</si>
  <si>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</si>
  <si>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</si>
  <si>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</si>
  <si>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</si>
  <si>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</si>
  <si>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</si>
  <si>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</si>
  <si>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</si>
  <si>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</si>
  <si>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</si>
  <si>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</si>
  <si>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</si>
  <si>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</si>
  <si>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</si>
  <si>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</si>
  <si>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</si>
  <si>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</si>
  <si>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</si>
  <si>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</si>
  <si>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</si>
  <si>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</si>
  <si>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</si>
  <si>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</si>
  <si>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</si>
  <si>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</si>
  <si>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</si>
  <si>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</si>
  <si>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</si>
  <si>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</si>
  <si>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</si>
  <si>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</si>
  <si>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</si>
  <si>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</si>
  <si>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</si>
  <si>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</si>
  <si>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</si>
  <si>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</si>
  <si>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</si>
  <si>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</si>
  <si>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</si>
  <si>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</si>
  <si>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</si>
  <si>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</si>
  <si>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</si>
  <si>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</si>
  <si>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</si>
  <si>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</si>
  <si>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</si>
  <si>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</si>
  <si>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</si>
  <si>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</si>
  <si>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</si>
  <si>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</si>
  <si>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</si>
  <si>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</si>
  <si>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</si>
  <si>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</si>
  <si>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</si>
  <si>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</si>
  <si>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</si>
  <si>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</si>
  <si>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</si>
  <si>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</si>
  <si>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</si>
  <si>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</si>
  <si>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</si>
  <si>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</si>
  <si>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</si>
  <si>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</si>
  <si>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</si>
  <si>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</si>
  <si>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</si>
  <si>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</si>
  <si>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</si>
  <si>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</si>
  <si>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</si>
  <si>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</si>
  <si>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</si>
  <si>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</si>
  <si>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</si>
  <si>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</si>
  <si>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</si>
  <si>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</si>
  <si>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</si>
  <si>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</si>
  <si>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</si>
  <si>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</si>
  <si>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</si>
  <si>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</si>
  <si>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</si>
  <si>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</si>
  <si>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</si>
  <si>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</si>
  <si>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</si>
  <si>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</si>
  <si>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</si>
  <si>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</si>
  <si>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</si>
  <si>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</si>
  <si>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</si>
  <si>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</si>
  <si>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</si>
  <si>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</si>
  <si>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</si>
  <si>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</si>
  <si>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</si>
  <si>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</si>
  <si>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</si>
  <si>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</si>
  <si>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</si>
  <si>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</si>
  <si>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</si>
  <si>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</si>
  <si>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</si>
  <si>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</si>
  <si>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</si>
  <si>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</si>
  <si>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</si>
  <si>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</si>
  <si>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</si>
  <si>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</si>
  <si>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</si>
  <si>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</si>
  <si>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</si>
  <si>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</si>
  <si>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</si>
  <si>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</si>
  <si>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</si>
  <si>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</si>
  <si>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</si>
  <si>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</si>
  <si>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</si>
  <si>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</si>
  <si>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</si>
  <si>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</si>
  <si>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</si>
  <si>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</si>
  <si>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</si>
  <si>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</si>
  <si>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</si>
  <si>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</si>
  <si>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</si>
  <si>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</si>
  <si>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</si>
  <si>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</si>
  <si>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</si>
  <si>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</si>
  <si>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</si>
  <si>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</si>
  <si>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</si>
  <si>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</si>
  <si>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</si>
  <si>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</si>
  <si>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</si>
  <si>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</si>
  <si>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</si>
  <si>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</si>
  <si>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</si>
  <si>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</si>
  <si>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</si>
  <si>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</si>
  <si>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</si>
  <si>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do Uchwały Budżetowej</t>
  </si>
  <si>
    <t>Modernizacja SUW Komorów</t>
  </si>
  <si>
    <t xml:space="preserve">Modernizacja oświetlenia ulicznego na terenie gminy (dok. i wyk.) </t>
  </si>
  <si>
    <t>Razem dział 010</t>
  </si>
  <si>
    <t>Razem dział 900</t>
  </si>
  <si>
    <t>Razem dział 926</t>
  </si>
  <si>
    <t>Nr IV/20/2011</t>
  </si>
  <si>
    <t>(w złotych)</t>
  </si>
  <si>
    <t>Proponowane zmiany</t>
  </si>
  <si>
    <t>zmniejszenia</t>
  </si>
  <si>
    <t xml:space="preserve">Plan  po zmianach </t>
  </si>
  <si>
    <t xml:space="preserve">Uzasadnienie proponowanych zmian </t>
  </si>
  <si>
    <t>(w zł)</t>
  </si>
  <si>
    <t>Rady Gminy Michałowice</t>
  </si>
  <si>
    <t>Załącznik Nr 3</t>
  </si>
  <si>
    <t xml:space="preserve">Plan wg uchwały budżetowej </t>
  </si>
  <si>
    <t>Nr poz. z zał. do Uchwały Budżetowej na 2011 rok</t>
  </si>
  <si>
    <t>j.w.</t>
  </si>
  <si>
    <t>wprowadzenie pozycji</t>
  </si>
  <si>
    <t>Dokonać zmian w planie wydatków majatkowych gminy na rok 2011 stanowiącym tabelę nr 2 a do Uchwały Budżetowej na rok 2011 Gminy Michałowice Nr IV/20/2011 z dnia 31 stycznia 2011 r. w sposób następujący:</t>
  </si>
  <si>
    <t>do Uchwały Nr   /    /2011</t>
  </si>
  <si>
    <t>z dnia             2011 r.</t>
  </si>
  <si>
    <r>
      <t xml:space="preserve">Budowa ogródka jordanowskiego w Komorowie Wsi </t>
    </r>
    <r>
      <rPr>
        <i/>
        <sz val="9"/>
        <rFont val="Times New Roman CE"/>
        <family val="0"/>
      </rPr>
      <t xml:space="preserve">dopisać </t>
    </r>
    <r>
      <rPr>
        <b/>
        <sz val="9"/>
        <rFont val="Times New Roman CE"/>
        <family val="0"/>
      </rPr>
      <t>i monitoringu</t>
    </r>
  </si>
  <si>
    <t>Dofinansowanie zakupu samochodu dla Policji w Regułach</t>
  </si>
  <si>
    <t>Razem dział 754</t>
  </si>
  <si>
    <t>ogółem proponowane zmiany</t>
  </si>
  <si>
    <t>Razem dział 801</t>
  </si>
  <si>
    <t xml:space="preserve">Zakpy inwestycyjne (zakup obieraczki do warzyw - Przedszkole Michałowice) </t>
  </si>
  <si>
    <t>zwiększenia</t>
  </si>
  <si>
    <t xml:space="preserve">Powrót środków z roku ubiegłego i zwiększenie </t>
  </si>
  <si>
    <t>Plan po zmianach  26 336 899,68 zł</t>
  </si>
  <si>
    <t>Uzasadnienie</t>
  </si>
  <si>
    <r>
      <t xml:space="preserve">Proponowane zmiany: </t>
    </r>
    <r>
      <rPr>
        <b/>
        <sz val="9"/>
        <rFont val="Times New Roman CE"/>
        <family val="0"/>
      </rPr>
      <t>w dziale 010</t>
    </r>
    <r>
      <rPr>
        <sz val="9"/>
        <rFont val="Times New Roman CE"/>
        <family val="1"/>
      </rPr>
      <t xml:space="preserve"> wynikają z potrzeby zabezpieczenia środków na wymianę agregatu prądotwórczego na SUW Komorów;  </t>
    </r>
    <r>
      <rPr>
        <b/>
        <sz val="9"/>
        <rFont val="Times New Roman CE"/>
        <family val="0"/>
      </rPr>
      <t>w dziale 754</t>
    </r>
    <r>
      <rPr>
        <sz val="9"/>
        <rFont val="Times New Roman CE"/>
        <family val="1"/>
      </rPr>
      <t xml:space="preserve"> dot. zabezpieczenia środków na dofinansowanie zakupu samochodu dla Policji w Regułach; </t>
    </r>
    <r>
      <rPr>
        <b/>
        <sz val="9"/>
        <rFont val="Times New Roman CE"/>
        <family val="0"/>
      </rPr>
      <t>w dziale 801</t>
    </r>
    <r>
      <rPr>
        <sz val="9"/>
        <rFont val="Times New Roman CE"/>
        <family val="0"/>
      </rPr>
      <t xml:space="preserve"> proponuje się zmniejszenie środków przeznaczonych na zakupy inwestycyjne, zakup obieraczki został dokonany z wydatków biezących - koszt zakupu nie przekroczył 3 500 zł; </t>
    </r>
    <r>
      <rPr>
        <b/>
        <sz val="9"/>
        <rFont val="Times New Roman CE"/>
        <family val="0"/>
      </rPr>
      <t xml:space="preserve">w dziale 900 </t>
    </r>
    <r>
      <rPr>
        <sz val="9"/>
        <rFont val="Times New Roman CE"/>
        <family val="0"/>
      </rPr>
      <t>planowany zakres inwestycji został wykonany a pozostałą kwotę proponuje się przeznaczyć na wymianę punktów świetlnych</t>
    </r>
    <r>
      <rPr>
        <b/>
        <sz val="9"/>
        <rFont val="Times New Roman CE"/>
        <family val="0"/>
      </rPr>
      <t xml:space="preserve">; w dziale 926 </t>
    </r>
    <r>
      <rPr>
        <sz val="9"/>
        <rFont val="Times New Roman CE"/>
        <family val="0"/>
      </rPr>
      <t xml:space="preserve">propopnowana zmiana wynika z potrzeby wykonania monitoringu ogródka jordanowskiego w Komorowie Wsi.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</si>
</sst>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00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20" fillId="0" borderId="1" xfId="0" applyNumberFormat="1" applyFont="1" applyBorder="1" applyAlignment="1" quotePrefix="1">
      <alignment horizontal="center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/>
    </xf>
    <xf numFmtId="6" fontId="23" fillId="0" borderId="0" xfId="0" applyFont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/>
    </xf>
    <xf numFmtId="6" fontId="21" fillId="0" borderId="0" xfId="0" applyFont="1" applyAlignment="1">
      <alignment/>
    </xf>
    <xf numFmtId="4" fontId="20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/>
    </xf>
    <xf numFmtId="4" fontId="21" fillId="0" borderId="5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vertical="center"/>
    </xf>
    <xf numFmtId="6" fontId="20" fillId="0" borderId="0" xfId="0" applyFont="1" applyBorder="1" applyAlignment="1">
      <alignment/>
    </xf>
    <xf numFmtId="6" fontId="21" fillId="0" borderId="0" xfId="0" applyFont="1" applyBorder="1" applyAlignment="1">
      <alignment horizontal="right" vertical="center" wrapText="1"/>
    </xf>
    <xf numFmtId="168" fontId="22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170" fontId="21" fillId="0" borderId="1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6" fontId="22" fillId="0" borderId="6" xfId="0" applyFont="1" applyBorder="1" applyAlignment="1">
      <alignment horizontal="center" vertical="center" wrapText="1"/>
    </xf>
    <xf numFmtId="6" fontId="13" fillId="0" borderId="9" xfId="0" applyFont="1" applyBorder="1" applyAlignment="1">
      <alignment horizontal="center" vertical="center" wrapText="1"/>
    </xf>
    <xf numFmtId="6" fontId="21" fillId="0" borderId="6" xfId="0" applyFont="1" applyBorder="1" applyAlignment="1">
      <alignment horizontal="center" vertical="center"/>
    </xf>
    <xf numFmtId="6" fontId="0" fillId="0" borderId="9" xfId="0" applyBorder="1" applyAlignment="1">
      <alignment horizontal="center" vertical="center"/>
    </xf>
    <xf numFmtId="6" fontId="21" fillId="0" borderId="11" xfId="0" applyFont="1" applyBorder="1" applyAlignment="1">
      <alignment horizontal="center" wrapText="1"/>
    </xf>
    <xf numFmtId="6" fontId="21" fillId="0" borderId="5" xfId="0" applyFont="1" applyBorder="1" applyAlignment="1">
      <alignment horizontal="center" wrapText="1"/>
    </xf>
    <xf numFmtId="6" fontId="21" fillId="0" borderId="11" xfId="0" applyFont="1" applyBorder="1" applyAlignment="1">
      <alignment horizontal="center" vertical="center" wrapText="1"/>
    </xf>
    <xf numFmtId="6" fontId="21" fillId="0" borderId="13" xfId="0" applyFont="1" applyBorder="1" applyAlignment="1">
      <alignment horizontal="center" vertical="center" wrapText="1"/>
    </xf>
    <xf numFmtId="6" fontId="21" fillId="0" borderId="5" xfId="0" applyFont="1" applyBorder="1" applyAlignment="1">
      <alignment horizontal="center" vertical="center" wrapText="1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6" fontId="20" fillId="0" borderId="11" xfId="0" applyFont="1" applyBorder="1" applyAlignment="1">
      <alignment horizontal="left" vertical="center" wrapText="1"/>
    </xf>
    <xf numFmtId="6" fontId="0" fillId="0" borderId="13" xfId="0" applyFont="1" applyBorder="1" applyAlignment="1">
      <alignment horizontal="left" vertical="center" wrapText="1"/>
    </xf>
    <xf numFmtId="6" fontId="0" fillId="0" borderId="5" xfId="0" applyFont="1" applyBorder="1" applyAlignment="1">
      <alignment horizontal="left" vertical="center" wrapText="1"/>
    </xf>
    <xf numFmtId="6" fontId="0" fillId="0" borderId="13" xfId="0" applyBorder="1" applyAlignment="1">
      <alignment horizontal="left" vertical="center" wrapText="1"/>
    </xf>
    <xf numFmtId="6" fontId="0" fillId="0" borderId="5" xfId="0" applyBorder="1" applyAlignment="1">
      <alignment horizontal="left" vertical="center" wrapText="1"/>
    </xf>
    <xf numFmtId="6" fontId="20" fillId="0" borderId="0" xfId="0" applyFont="1" applyAlignment="1">
      <alignment horizontal="center" vertical="center" wrapText="1"/>
    </xf>
    <xf numFmtId="6" fontId="21" fillId="0" borderId="11" xfId="0" applyFont="1" applyBorder="1" applyAlignment="1">
      <alignment horizontal="right" vertical="center" wrapText="1"/>
    </xf>
    <xf numFmtId="6" fontId="21" fillId="0" borderId="13" xfId="0" applyFont="1" applyBorder="1" applyAlignment="1">
      <alignment horizontal="right" vertical="center" wrapText="1"/>
    </xf>
    <xf numFmtId="6" fontId="21" fillId="0" borderId="5" xfId="0" applyFont="1" applyBorder="1" applyAlignment="1">
      <alignment horizontal="right" vertical="center" wrapText="1"/>
    </xf>
    <xf numFmtId="6" fontId="13" fillId="0" borderId="0" xfId="0" applyFont="1" applyAlignment="1">
      <alignment wrapText="1"/>
    </xf>
    <xf numFmtId="6" fontId="0" fillId="0" borderId="0" xfId="0" applyAlignment="1">
      <alignment wrapText="1"/>
    </xf>
    <xf numFmtId="168" fontId="22" fillId="0" borderId="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1" fillId="0" borderId="5" xfId="0" applyFont="1" applyBorder="1" applyAlignment="1">
      <alignment horizontal="center"/>
    </xf>
    <xf numFmtId="6" fontId="23" fillId="0" borderId="0" xfId="0" applyFont="1" applyAlignment="1">
      <alignment wrapText="1"/>
    </xf>
    <xf numFmtId="6" fontId="20" fillId="0" borderId="0" xfId="0" applyFont="1" applyBorder="1" applyAlignment="1">
      <alignment wrapText="1"/>
    </xf>
    <xf numFmtId="6" fontId="21" fillId="0" borderId="0" xfId="0" applyFont="1" applyAlignment="1">
      <alignment horizontal="justify" wrapText="1"/>
    </xf>
    <xf numFmtId="6" fontId="12" fillId="0" borderId="0" xfId="0" applyFont="1" applyAlignment="1">
      <alignment horizontal="justify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6" fontId="20" fillId="0" borderId="11" xfId="0" applyFont="1" applyBorder="1" applyAlignment="1">
      <alignment horizontal="justify" vertical="top" wrapText="1"/>
    </xf>
    <xf numFmtId="6" fontId="20" fillId="0" borderId="13" xfId="0" applyFont="1" applyBorder="1" applyAlignment="1">
      <alignment wrapText="1"/>
    </xf>
    <xf numFmtId="6" fontId="20" fillId="0" borderId="5" xfId="0" applyFont="1" applyBorder="1" applyAlignment="1">
      <alignment wrapText="1"/>
    </xf>
    <xf numFmtId="6" fontId="21" fillId="0" borderId="6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6" fontId="0" fillId="0" borderId="14" xfId="0" applyFont="1" applyBorder="1" applyAlignment="1">
      <alignment horizontal="center" vertical="center" wrapText="1"/>
    </xf>
    <xf numFmtId="6" fontId="0" fillId="0" borderId="9" xfId="0" applyFont="1" applyBorder="1" applyAlignment="1">
      <alignment horizontal="center" vertical="center"/>
    </xf>
    <xf numFmtId="6" fontId="0" fillId="0" borderId="15" xfId="0" applyFont="1" applyBorder="1" applyAlignment="1">
      <alignment horizontal="center" vertical="center"/>
    </xf>
    <xf numFmtId="6" fontId="0" fillId="0" borderId="16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12" fillId="0" borderId="21" xfId="0" applyFont="1" applyBorder="1" applyAlignment="1">
      <alignment horizontal="center" vertical="top"/>
    </xf>
    <xf numFmtId="6" fontId="0" fillId="0" borderId="22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31" t="s">
        <v>130</v>
      </c>
      <c r="B4" s="131"/>
      <c r="C4" s="131"/>
      <c r="D4" s="131"/>
      <c r="E4" s="131"/>
      <c r="F4" s="131"/>
      <c r="G4" s="131"/>
      <c r="H4" s="131"/>
      <c r="I4" s="131"/>
      <c r="J4" s="131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27" t="s">
        <v>121</v>
      </c>
      <c r="B6" s="127" t="s">
        <v>122</v>
      </c>
      <c r="C6" s="127" t="s">
        <v>131</v>
      </c>
      <c r="D6" s="130" t="s">
        <v>139</v>
      </c>
      <c r="E6" s="130" t="s">
        <v>132</v>
      </c>
      <c r="F6" s="133" t="s">
        <v>133</v>
      </c>
      <c r="G6" s="133"/>
      <c r="H6" s="133"/>
      <c r="I6" s="133"/>
      <c r="J6" s="130" t="s">
        <v>138</v>
      </c>
      <c r="K6" s="3"/>
      <c r="L6" s="3"/>
    </row>
    <row r="7" spans="1:12" ht="93.75" customHeight="1">
      <c r="A7" s="127"/>
      <c r="B7" s="127"/>
      <c r="C7" s="127"/>
      <c r="D7" s="130"/>
      <c r="E7" s="130"/>
      <c r="F7" s="69" t="s">
        <v>134</v>
      </c>
      <c r="G7" s="69" t="s">
        <v>135</v>
      </c>
      <c r="H7" s="69" t="s">
        <v>136</v>
      </c>
      <c r="I7" s="69" t="s">
        <v>137</v>
      </c>
      <c r="J7" s="130"/>
      <c r="K7" s="3"/>
      <c r="L7" s="3"/>
    </row>
    <row r="8" spans="1:10" ht="25.5">
      <c r="A8" s="83">
        <v>1</v>
      </c>
      <c r="B8" s="84" t="s">
        <v>148</v>
      </c>
      <c r="C8" s="84" t="s">
        <v>149</v>
      </c>
      <c r="D8" s="71" t="s">
        <v>140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152</v>
      </c>
    </row>
    <row r="9" spans="1:10" ht="25.5">
      <c r="A9" s="83">
        <v>2</v>
      </c>
      <c r="B9" s="84" t="s">
        <v>148</v>
      </c>
      <c r="C9" s="84" t="s">
        <v>149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152</v>
      </c>
    </row>
    <row r="10" spans="1:10" ht="51">
      <c r="A10" s="83">
        <v>3</v>
      </c>
      <c r="B10" s="84" t="s">
        <v>148</v>
      </c>
      <c r="C10" s="84" t="s">
        <v>149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152</v>
      </c>
    </row>
    <row r="11" spans="1:10" ht="51">
      <c r="A11" s="83">
        <v>4</v>
      </c>
      <c r="B11" s="84" t="s">
        <v>148</v>
      </c>
      <c r="C11" s="86" t="s">
        <v>149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152</v>
      </c>
    </row>
    <row r="12" spans="1:10" ht="38.25">
      <c r="A12" s="83">
        <v>5</v>
      </c>
      <c r="B12" s="84" t="s">
        <v>148</v>
      </c>
      <c r="C12" s="86" t="s">
        <v>149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152</v>
      </c>
    </row>
    <row r="13" spans="1:10" ht="25.5">
      <c r="A13" s="83">
        <v>6</v>
      </c>
      <c r="B13" s="84" t="s">
        <v>148</v>
      </c>
      <c r="C13" s="86" t="s">
        <v>149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152</v>
      </c>
    </row>
    <row r="14" spans="1:10" ht="38.25">
      <c r="A14" s="83">
        <v>7</v>
      </c>
      <c r="B14" s="84" t="s">
        <v>148</v>
      </c>
      <c r="C14" s="86" t="s">
        <v>149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152</v>
      </c>
    </row>
    <row r="15" spans="1:10" ht="38.25">
      <c r="A15" s="83">
        <v>8</v>
      </c>
      <c r="B15" s="84" t="s">
        <v>148</v>
      </c>
      <c r="C15" s="86" t="s">
        <v>149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152</v>
      </c>
    </row>
    <row r="16" spans="1:10" ht="25.5">
      <c r="A16" s="83">
        <v>9</v>
      </c>
      <c r="B16" s="84" t="s">
        <v>148</v>
      </c>
      <c r="C16" s="86" t="s">
        <v>149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152</v>
      </c>
    </row>
    <row r="17" spans="1:10" ht="38.25">
      <c r="A17" s="83">
        <v>10</v>
      </c>
      <c r="B17" s="84" t="s">
        <v>148</v>
      </c>
      <c r="C17" s="86" t="s">
        <v>149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152</v>
      </c>
    </row>
    <row r="18" spans="1:10" ht="25.5">
      <c r="A18" s="83">
        <v>11</v>
      </c>
      <c r="B18" s="84" t="s">
        <v>148</v>
      </c>
      <c r="C18" s="86" t="s">
        <v>149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152</v>
      </c>
    </row>
    <row r="19" spans="1:10" ht="12.75">
      <c r="A19" s="83">
        <v>12</v>
      </c>
      <c r="B19" s="84" t="s">
        <v>148</v>
      </c>
      <c r="C19" s="86" t="s">
        <v>149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152</v>
      </c>
    </row>
    <row r="20" spans="1:10" ht="25.5">
      <c r="A20" s="83">
        <v>13</v>
      </c>
      <c r="B20" s="84" t="s">
        <v>148</v>
      </c>
      <c r="C20" s="86" t="s">
        <v>149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152</v>
      </c>
    </row>
    <row r="21" spans="1:10" ht="39.75" customHeight="1">
      <c r="A21" s="83">
        <v>14</v>
      </c>
      <c r="B21" s="84" t="s">
        <v>148</v>
      </c>
      <c r="C21" s="86" t="s">
        <v>149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152</v>
      </c>
    </row>
    <row r="22" spans="1:10" ht="38.25">
      <c r="A22" s="83">
        <v>15</v>
      </c>
      <c r="B22" s="84" t="s">
        <v>148</v>
      </c>
      <c r="C22" s="86" t="s">
        <v>149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152</v>
      </c>
    </row>
    <row r="23" spans="1:10" ht="15" customHeight="1">
      <c r="A23" s="132" t="s">
        <v>150</v>
      </c>
      <c r="B23" s="132"/>
      <c r="C23" s="132"/>
      <c r="D23" s="132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141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152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152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152</v>
      </c>
    </row>
    <row r="27" spans="1:10" ht="63.75">
      <c r="A27" s="83">
        <v>19</v>
      </c>
      <c r="B27" s="88">
        <v>600</v>
      </c>
      <c r="C27" s="88">
        <v>60016</v>
      </c>
      <c r="D27" s="71" t="s">
        <v>142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152</v>
      </c>
    </row>
    <row r="28" spans="1:10" ht="38.25">
      <c r="A28" s="83">
        <v>20</v>
      </c>
      <c r="B28" s="88">
        <v>600</v>
      </c>
      <c r="C28" s="88">
        <v>60016</v>
      </c>
      <c r="D28" s="71" t="s">
        <v>143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152</v>
      </c>
    </row>
    <row r="29" spans="1:10" ht="38.25">
      <c r="A29" s="83">
        <v>21</v>
      </c>
      <c r="B29" s="88">
        <v>600</v>
      </c>
      <c r="C29" s="88">
        <v>60016</v>
      </c>
      <c r="D29" s="71" t="s">
        <v>144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152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152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152</v>
      </c>
    </row>
    <row r="32" spans="1:10" ht="25.5">
      <c r="A32" s="83">
        <v>24</v>
      </c>
      <c r="B32" s="88">
        <v>600</v>
      </c>
      <c r="C32" s="88">
        <v>60016</v>
      </c>
      <c r="D32" s="71" t="s">
        <v>145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152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152</v>
      </c>
    </row>
    <row r="34" spans="1:10" ht="63.75">
      <c r="A34" s="83">
        <v>26</v>
      </c>
      <c r="B34" s="88">
        <v>600</v>
      </c>
      <c r="C34" s="88">
        <v>60016</v>
      </c>
      <c r="D34" s="71" t="s">
        <v>146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152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152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152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152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152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152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168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152</v>
      </c>
    </row>
    <row r="41" spans="1:10" ht="38.25">
      <c r="A41" s="83">
        <v>33</v>
      </c>
      <c r="B41" s="88">
        <v>600</v>
      </c>
      <c r="C41" s="88">
        <v>60016</v>
      </c>
      <c r="D41" s="75" t="s">
        <v>153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152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152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152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152</v>
      </c>
    </row>
    <row r="45" spans="1:10" ht="25.5">
      <c r="A45" s="83">
        <v>37</v>
      </c>
      <c r="B45" s="88">
        <v>600</v>
      </c>
      <c r="C45" s="88">
        <v>60095</v>
      </c>
      <c r="D45" s="71" t="s">
        <v>147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152</v>
      </c>
    </row>
    <row r="46" spans="1:10" ht="12.75">
      <c r="A46" s="132" t="s">
        <v>150</v>
      </c>
      <c r="B46" s="132"/>
      <c r="C46" s="132"/>
      <c r="D46" s="132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152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152</v>
      </c>
    </row>
    <row r="49" spans="1:10" ht="15" customHeight="1">
      <c r="A49" s="132" t="s">
        <v>150</v>
      </c>
      <c r="B49" s="132"/>
      <c r="C49" s="132"/>
      <c r="D49" s="132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152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152</v>
      </c>
    </row>
    <row r="52" spans="1:10" ht="15" customHeight="1">
      <c r="A52" s="132" t="s">
        <v>150</v>
      </c>
      <c r="B52" s="132"/>
      <c r="C52" s="132"/>
      <c r="D52" s="132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152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152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152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152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152</v>
      </c>
    </row>
    <row r="58" spans="1:10" ht="15" customHeight="1">
      <c r="A58" s="132" t="s">
        <v>150</v>
      </c>
      <c r="B58" s="132"/>
      <c r="C58" s="132"/>
      <c r="D58" s="132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152</v>
      </c>
    </row>
    <row r="60" spans="1:10" ht="15" customHeight="1">
      <c r="A60" s="132" t="s">
        <v>150</v>
      </c>
      <c r="B60" s="132"/>
      <c r="C60" s="132"/>
      <c r="D60" s="132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152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152</v>
      </c>
    </row>
    <row r="62" spans="1:10" ht="15" customHeight="1">
      <c r="A62" s="132" t="s">
        <v>150</v>
      </c>
      <c r="B62" s="132"/>
      <c r="C62" s="132"/>
      <c r="D62" s="132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152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152</v>
      </c>
    </row>
    <row r="65" spans="1:10" ht="15" customHeight="1">
      <c r="A65" s="132" t="s">
        <v>150</v>
      </c>
      <c r="B65" s="132"/>
      <c r="C65" s="132"/>
      <c r="D65" s="132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28" t="s">
        <v>150</v>
      </c>
      <c r="B68" s="128"/>
      <c r="C68" s="128"/>
      <c r="D68" s="128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29" t="s">
        <v>154</v>
      </c>
      <c r="B69" s="129"/>
      <c r="C69" s="129"/>
      <c r="D69" s="129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 t="e">
        <f>F69+Arkusz2!#REF!</f>
        <v>#REF!</v>
      </c>
    </row>
    <row r="78" spans="5:11" ht="12.75">
      <c r="E78" t="s">
        <v>169</v>
      </c>
      <c r="F78" s="78">
        <v>2010</v>
      </c>
      <c r="G78" t="s">
        <v>169</v>
      </c>
      <c r="H78" s="78">
        <v>2009</v>
      </c>
      <c r="I78" s="78">
        <v>2009</v>
      </c>
      <c r="J78" t="s">
        <v>170</v>
      </c>
      <c r="K78" s="78">
        <v>2010</v>
      </c>
    </row>
    <row r="79" spans="4:8" ht="12.75">
      <c r="D79" t="s">
        <v>155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158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159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160</v>
      </c>
    </row>
    <row r="85" spans="4:11" ht="12.75">
      <c r="D85" t="s">
        <v>161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162</v>
      </c>
      <c r="E86" t="e">
        <f>Arkusz2!#REF!+Arkusz2!#REF!+Arkusz3!E39</f>
        <v>#REF!</v>
      </c>
      <c r="F86" t="e">
        <f>Arkusz2!#REF!+Arkusz2!#REF!+Arkusz3!F39</f>
        <v>#REF!</v>
      </c>
      <c r="H86">
        <f>'[1]Arkusz1'!$D$13+'[1]Arkusz1'!$D$104+'[1]Arkusz1'!$D$89</f>
        <v>3438000</v>
      </c>
    </row>
    <row r="87" spans="4:8" ht="12.75">
      <c r="D87" t="s">
        <v>163</v>
      </c>
      <c r="H87">
        <f>'[1]Arkusz1'!$D$15</f>
        <v>1265000</v>
      </c>
    </row>
    <row r="88" spans="4:8" ht="12.75">
      <c r="D88" t="s">
        <v>164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167</v>
      </c>
      <c r="E91" t="e">
        <f>Arkusz3!E56+Arkusz3!E53+Arkusz3!E41+Arkusz3!E13+Arkusz2!#REF!</f>
        <v>#REF!</v>
      </c>
      <c r="F91" t="e">
        <f>Arkusz2!#REF!+Arkusz3!F13+Arkusz3!F41+Arkusz3!F53+Arkusz3!F56</f>
        <v>#REF!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A68:D68"/>
    <mergeCell ref="A69:D69"/>
    <mergeCell ref="A46:D46"/>
    <mergeCell ref="A23:D23"/>
    <mergeCell ref="A60:D60"/>
    <mergeCell ref="A58:D58"/>
    <mergeCell ref="A62:D62"/>
    <mergeCell ref="A65:D65"/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tabSelected="1" workbookViewId="0" topLeftCell="A1">
      <selection activeCell="V16" sqref="V16"/>
    </sheetView>
  </sheetViews>
  <sheetFormatPr defaultColWidth="9.00390625" defaultRowHeight="12.75"/>
  <cols>
    <col min="1" max="1" width="11.375" style="90" customWidth="1"/>
    <col min="2" max="2" width="8.375" style="90" customWidth="1"/>
    <col min="3" max="4" width="9.375" style="90" customWidth="1"/>
    <col min="5" max="5" width="14.875" style="90" customWidth="1"/>
    <col min="6" max="6" width="17.625" style="90" customWidth="1"/>
    <col min="7" max="7" width="15.50390625" style="90" customWidth="1"/>
    <col min="8" max="8" width="7.375" style="90" hidden="1" customWidth="1"/>
    <col min="9" max="9" width="0" style="90" hidden="1" customWidth="1"/>
    <col min="10" max="11" width="6.50390625" style="90" hidden="1" customWidth="1"/>
    <col min="12" max="12" width="17.50390625" style="90" hidden="1" customWidth="1"/>
    <col min="13" max="13" width="10.875" style="90" hidden="1" customWidth="1"/>
    <col min="14" max="14" width="0" style="90" hidden="1" customWidth="1"/>
    <col min="15" max="15" width="13.625" style="90" customWidth="1"/>
    <col min="16" max="16" width="15.00390625" style="90" customWidth="1"/>
    <col min="17" max="17" width="17.375" style="90" customWidth="1"/>
    <col min="18" max="18" width="27.375" style="90" hidden="1" customWidth="1"/>
    <col min="19" max="16384" width="9.375" style="90" customWidth="1"/>
  </cols>
  <sheetData>
    <row r="2" spans="16:17" ht="12">
      <c r="P2" s="106" t="s">
        <v>187</v>
      </c>
      <c r="Q2" s="106"/>
    </row>
    <row r="3" spans="11:17" ht="12">
      <c r="K3" s="91" t="s">
        <v>120</v>
      </c>
      <c r="L3" s="91"/>
      <c r="P3" s="106" t="s">
        <v>193</v>
      </c>
      <c r="Q3" s="106"/>
    </row>
    <row r="4" spans="11:17" ht="12">
      <c r="K4" s="91" t="s">
        <v>173</v>
      </c>
      <c r="L4" s="91"/>
      <c r="P4" s="106" t="s">
        <v>186</v>
      </c>
      <c r="Q4" s="106"/>
    </row>
    <row r="5" spans="11:17" ht="12">
      <c r="K5" s="91" t="s">
        <v>179</v>
      </c>
      <c r="L5" s="91"/>
      <c r="P5" s="106" t="s">
        <v>194</v>
      </c>
      <c r="Q5" s="106"/>
    </row>
    <row r="6" spans="11:12" ht="12">
      <c r="K6" s="91"/>
      <c r="L6" s="91"/>
    </row>
    <row r="7" spans="1:18" ht="25.5" customHeight="1">
      <c r="A7" s="167" t="s">
        <v>192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</row>
    <row r="8" spans="1:18" ht="1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6" t="s">
        <v>180</v>
      </c>
      <c r="M8" s="92"/>
      <c r="N8" s="92"/>
      <c r="O8" s="92"/>
      <c r="P8" s="92"/>
      <c r="Q8" s="96" t="s">
        <v>185</v>
      </c>
      <c r="R8" s="92"/>
    </row>
    <row r="9" spans="1:18" ht="22.5" customHeight="1">
      <c r="A9" s="174" t="s">
        <v>189</v>
      </c>
      <c r="B9" s="161" t="s">
        <v>122</v>
      </c>
      <c r="C9" s="161" t="s">
        <v>123</v>
      </c>
      <c r="D9" s="161" t="s">
        <v>124</v>
      </c>
      <c r="E9" s="161"/>
      <c r="F9" s="161"/>
      <c r="G9" s="161" t="s">
        <v>188</v>
      </c>
      <c r="H9" s="162" t="s">
        <v>125</v>
      </c>
      <c r="I9" s="163"/>
      <c r="J9" s="163"/>
      <c r="K9" s="163"/>
      <c r="L9" s="163"/>
      <c r="M9" s="163"/>
      <c r="N9" s="164"/>
      <c r="O9" s="139" t="s">
        <v>181</v>
      </c>
      <c r="P9" s="140"/>
      <c r="Q9" s="137" t="s">
        <v>183</v>
      </c>
      <c r="R9" s="135" t="s">
        <v>184</v>
      </c>
    </row>
    <row r="10" spans="1:18" ht="63.75" customHeight="1">
      <c r="A10" s="175"/>
      <c r="B10" s="161"/>
      <c r="C10" s="161"/>
      <c r="D10" s="161"/>
      <c r="E10" s="161"/>
      <c r="F10" s="161"/>
      <c r="G10" s="161"/>
      <c r="H10" s="161" t="s">
        <v>172</v>
      </c>
      <c r="I10" s="161"/>
      <c r="J10" s="161" t="s">
        <v>171</v>
      </c>
      <c r="K10" s="161"/>
      <c r="L10" s="93" t="s">
        <v>151</v>
      </c>
      <c r="M10" s="93" t="s">
        <v>126</v>
      </c>
      <c r="N10" s="93" t="s">
        <v>127</v>
      </c>
      <c r="O10" s="109" t="s">
        <v>182</v>
      </c>
      <c r="P10" s="109" t="s">
        <v>201</v>
      </c>
      <c r="Q10" s="138"/>
      <c r="R10" s="136"/>
    </row>
    <row r="11" spans="1:18" ht="17.25" customHeight="1">
      <c r="A11" s="94">
        <v>15</v>
      </c>
      <c r="B11" s="89" t="s">
        <v>148</v>
      </c>
      <c r="C11" s="89" t="s">
        <v>149</v>
      </c>
      <c r="D11" s="171" t="s">
        <v>174</v>
      </c>
      <c r="E11" s="172"/>
      <c r="F11" s="173"/>
      <c r="G11" s="98">
        <v>621000</v>
      </c>
      <c r="H11" s="169">
        <v>300000</v>
      </c>
      <c r="I11" s="170"/>
      <c r="J11" s="125"/>
      <c r="K11" s="126"/>
      <c r="L11" s="101"/>
      <c r="M11" s="101"/>
      <c r="N11" s="100"/>
      <c r="O11" s="99">
        <v>0</v>
      </c>
      <c r="P11" s="99">
        <v>150000</v>
      </c>
      <c r="Q11" s="107">
        <f aca="true" t="shared" si="0" ref="Q11:Q20">SUM(G11-O11+P11)</f>
        <v>771000</v>
      </c>
      <c r="R11" s="110" t="s">
        <v>190</v>
      </c>
    </row>
    <row r="12" spans="1:18" ht="15" customHeight="1">
      <c r="A12" s="94"/>
      <c r="B12" s="94"/>
      <c r="C12" s="94"/>
      <c r="D12" s="141" t="s">
        <v>176</v>
      </c>
      <c r="E12" s="142"/>
      <c r="F12" s="143"/>
      <c r="G12" s="102">
        <f>SUM(G11)</f>
        <v>621000</v>
      </c>
      <c r="H12" s="134">
        <f>SUM(H11:I11)</f>
        <v>300000</v>
      </c>
      <c r="I12" s="134"/>
      <c r="J12" s="134" t="e">
        <f>SUM(#REF!)</f>
        <v>#REF!</v>
      </c>
      <c r="K12" s="134"/>
      <c r="L12" s="97" t="e">
        <f>SUM(#REF!)</f>
        <v>#REF!</v>
      </c>
      <c r="M12" s="97" t="e">
        <f>SUM(#REF!)</f>
        <v>#REF!</v>
      </c>
      <c r="N12" s="103" t="e">
        <f>SUM(#REF!)</f>
        <v>#REF!</v>
      </c>
      <c r="O12" s="104">
        <f>SUM(O11:O11)</f>
        <v>0</v>
      </c>
      <c r="P12" s="104">
        <f>SUM(P11:P11)</f>
        <v>150000</v>
      </c>
      <c r="Q12" s="107">
        <f t="shared" si="0"/>
        <v>771000</v>
      </c>
      <c r="R12" s="111"/>
    </row>
    <row r="13" spans="1:18" ht="22.5" customHeight="1">
      <c r="A13" s="94">
        <v>1</v>
      </c>
      <c r="B13" s="94">
        <v>754</v>
      </c>
      <c r="C13" s="94">
        <v>75404</v>
      </c>
      <c r="D13" s="147" t="s">
        <v>196</v>
      </c>
      <c r="E13" s="148"/>
      <c r="F13" s="149"/>
      <c r="G13" s="119">
        <v>0</v>
      </c>
      <c r="H13" s="97"/>
      <c r="I13" s="118"/>
      <c r="J13" s="97"/>
      <c r="K13" s="118"/>
      <c r="L13" s="97"/>
      <c r="M13" s="97"/>
      <c r="N13" s="103"/>
      <c r="O13" s="108">
        <v>0</v>
      </c>
      <c r="P13" s="108">
        <v>30000</v>
      </c>
      <c r="Q13" s="107">
        <f t="shared" si="0"/>
        <v>30000</v>
      </c>
      <c r="R13" s="111"/>
    </row>
    <row r="14" spans="1:18" ht="22.5" customHeight="1">
      <c r="A14" s="94"/>
      <c r="B14" s="94"/>
      <c r="C14" s="94"/>
      <c r="D14" s="141" t="s">
        <v>197</v>
      </c>
      <c r="E14" s="142"/>
      <c r="F14" s="143"/>
      <c r="G14" s="119">
        <v>0</v>
      </c>
      <c r="H14" s="97"/>
      <c r="I14" s="118"/>
      <c r="J14" s="97"/>
      <c r="K14" s="118"/>
      <c r="L14" s="97"/>
      <c r="M14" s="97"/>
      <c r="N14" s="103"/>
      <c r="O14" s="104">
        <v>0</v>
      </c>
      <c r="P14" s="104">
        <v>30000</v>
      </c>
      <c r="Q14" s="107">
        <f t="shared" si="0"/>
        <v>30000</v>
      </c>
      <c r="R14" s="111"/>
    </row>
    <row r="15" spans="1:18" ht="22.5" customHeight="1">
      <c r="A15" s="94">
        <v>1</v>
      </c>
      <c r="B15" s="94">
        <v>801</v>
      </c>
      <c r="C15" s="94">
        <v>80104</v>
      </c>
      <c r="D15" s="147" t="s">
        <v>200</v>
      </c>
      <c r="E15" s="150"/>
      <c r="F15" s="151"/>
      <c r="G15" s="119">
        <v>9000</v>
      </c>
      <c r="H15" s="97"/>
      <c r="I15" s="118"/>
      <c r="J15" s="97"/>
      <c r="K15" s="118"/>
      <c r="L15" s="97"/>
      <c r="M15" s="97"/>
      <c r="N15" s="103"/>
      <c r="O15" s="108">
        <v>9000</v>
      </c>
      <c r="P15" s="108">
        <v>0</v>
      </c>
      <c r="Q15" s="107">
        <f t="shared" si="0"/>
        <v>0</v>
      </c>
      <c r="R15" s="111"/>
    </row>
    <row r="16" spans="1:18" ht="22.5" customHeight="1">
      <c r="A16" s="94"/>
      <c r="B16" s="94"/>
      <c r="C16" s="94"/>
      <c r="D16" s="141" t="s">
        <v>199</v>
      </c>
      <c r="E16" s="142"/>
      <c r="F16" s="143"/>
      <c r="G16" s="119">
        <v>9000</v>
      </c>
      <c r="H16" s="97"/>
      <c r="I16" s="118"/>
      <c r="J16" s="97"/>
      <c r="K16" s="118"/>
      <c r="L16" s="97"/>
      <c r="M16" s="97"/>
      <c r="N16" s="103"/>
      <c r="O16" s="108">
        <v>9000</v>
      </c>
      <c r="P16" s="108">
        <v>0</v>
      </c>
      <c r="Q16" s="107">
        <f t="shared" si="0"/>
        <v>0</v>
      </c>
      <c r="R16" s="111"/>
    </row>
    <row r="17" spans="1:18" ht="30.75" customHeight="1">
      <c r="A17" s="94">
        <v>4</v>
      </c>
      <c r="B17" s="94">
        <v>900</v>
      </c>
      <c r="C17" s="94">
        <v>90015</v>
      </c>
      <c r="D17" s="144" t="s">
        <v>175</v>
      </c>
      <c r="E17" s="145"/>
      <c r="F17" s="146"/>
      <c r="G17" s="98">
        <v>400000</v>
      </c>
      <c r="H17" s="125">
        <v>200000</v>
      </c>
      <c r="I17" s="126"/>
      <c r="J17" s="125"/>
      <c r="K17" s="126"/>
      <c r="L17" s="99"/>
      <c r="M17" s="99"/>
      <c r="N17" s="99"/>
      <c r="O17" s="99">
        <v>30000</v>
      </c>
      <c r="P17" s="99">
        <v>0</v>
      </c>
      <c r="Q17" s="107">
        <f t="shared" si="0"/>
        <v>370000</v>
      </c>
      <c r="R17" s="110" t="s">
        <v>202</v>
      </c>
    </row>
    <row r="18" spans="1:18" ht="15" customHeight="1">
      <c r="A18" s="95"/>
      <c r="B18" s="94"/>
      <c r="C18" s="94"/>
      <c r="D18" s="141" t="s">
        <v>177</v>
      </c>
      <c r="E18" s="142"/>
      <c r="F18" s="143"/>
      <c r="G18" s="102">
        <f>SUM(G17)</f>
        <v>400000</v>
      </c>
      <c r="H18" s="134">
        <f>SUM(H17:I17)</f>
        <v>200000</v>
      </c>
      <c r="I18" s="134"/>
      <c r="J18" s="134" t="e">
        <f>#REF!</f>
        <v>#REF!</v>
      </c>
      <c r="K18" s="134"/>
      <c r="L18" s="103" t="e">
        <f>#REF!</f>
        <v>#REF!</v>
      </c>
      <c r="M18" s="103" t="e">
        <f>#REF!</f>
        <v>#REF!</v>
      </c>
      <c r="N18" s="103" t="e">
        <f>#REF!</f>
        <v>#REF!</v>
      </c>
      <c r="O18" s="104">
        <f>SUM(O17:O17)</f>
        <v>30000</v>
      </c>
      <c r="P18" s="104">
        <f>SUM(P17:P17)</f>
        <v>0</v>
      </c>
      <c r="Q18" s="107">
        <f t="shared" si="0"/>
        <v>370000</v>
      </c>
      <c r="R18" s="111"/>
    </row>
    <row r="19" spans="1:18" ht="24" customHeight="1">
      <c r="A19" s="116">
        <v>1</v>
      </c>
      <c r="B19" s="116">
        <v>926</v>
      </c>
      <c r="C19" s="116">
        <v>92605</v>
      </c>
      <c r="D19" s="147" t="s">
        <v>195</v>
      </c>
      <c r="E19" s="148"/>
      <c r="F19" s="149"/>
      <c r="G19" s="105">
        <v>20000</v>
      </c>
      <c r="H19" s="113"/>
      <c r="I19" s="114"/>
      <c r="J19" s="113"/>
      <c r="K19" s="114"/>
      <c r="L19" s="113"/>
      <c r="M19" s="113"/>
      <c r="N19" s="115"/>
      <c r="O19" s="108"/>
      <c r="P19" s="108">
        <v>10000</v>
      </c>
      <c r="Q19" s="107">
        <f t="shared" si="0"/>
        <v>30000</v>
      </c>
      <c r="R19" s="112" t="s">
        <v>191</v>
      </c>
    </row>
    <row r="20" spans="1:18" ht="15" customHeight="1">
      <c r="A20" s="95"/>
      <c r="B20" s="94"/>
      <c r="C20" s="94"/>
      <c r="D20" s="141" t="s">
        <v>178</v>
      </c>
      <c r="E20" s="142"/>
      <c r="F20" s="143"/>
      <c r="G20" s="102">
        <f>SUM(G19)</f>
        <v>20000</v>
      </c>
      <c r="H20" s="159" t="e">
        <f>SUM(#REF!)</f>
        <v>#REF!</v>
      </c>
      <c r="I20" s="160"/>
      <c r="J20" s="159"/>
      <c r="K20" s="160"/>
      <c r="L20" s="97"/>
      <c r="M20" s="97"/>
      <c r="N20" s="103"/>
      <c r="O20" s="104">
        <f>SUM(O19)</f>
        <v>0</v>
      </c>
      <c r="P20" s="104">
        <f>SUM(P19)</f>
        <v>10000</v>
      </c>
      <c r="Q20" s="107">
        <f t="shared" si="0"/>
        <v>30000</v>
      </c>
      <c r="R20" s="111"/>
    </row>
    <row r="21" spans="1:17" ht="12">
      <c r="A21" s="117"/>
      <c r="B21" s="117"/>
      <c r="C21" s="117"/>
      <c r="D21" s="153" t="s">
        <v>198</v>
      </c>
      <c r="E21" s="154"/>
      <c r="F21" s="155"/>
      <c r="G21" s="117"/>
      <c r="H21" s="158"/>
      <c r="I21" s="158"/>
      <c r="J21" s="117"/>
      <c r="K21" s="117"/>
      <c r="L21" s="117"/>
      <c r="M21" s="117"/>
      <c r="N21" s="117"/>
      <c r="O21" s="124">
        <f>SUM(O20,O18,O12+O16)</f>
        <v>39000</v>
      </c>
      <c r="P21" s="124">
        <f>SUM(P20,P18,P12+P14)</f>
        <v>190000</v>
      </c>
      <c r="Q21" s="117"/>
    </row>
    <row r="22" spans="1:17" ht="12">
      <c r="A22" s="120"/>
      <c r="B22" s="120"/>
      <c r="C22" s="120"/>
      <c r="D22" s="121"/>
      <c r="E22" s="121"/>
      <c r="F22" s="121"/>
      <c r="G22" s="120"/>
      <c r="H22" s="122"/>
      <c r="I22" s="122"/>
      <c r="J22" s="120"/>
      <c r="K22" s="120"/>
      <c r="L22" s="120"/>
      <c r="M22" s="120"/>
      <c r="N22" s="120"/>
      <c r="O22" s="123"/>
      <c r="P22" s="123"/>
      <c r="Q22" s="120"/>
    </row>
    <row r="23" s="157" customFormat="1" ht="12.75">
      <c r="A23" s="156" t="s">
        <v>203</v>
      </c>
    </row>
    <row r="24" spans="4:6" ht="12">
      <c r="D24" s="152"/>
      <c r="E24" s="152"/>
      <c r="F24" s="152"/>
    </row>
    <row r="25" spans="1:2" ht="12">
      <c r="A25" s="165" t="s">
        <v>204</v>
      </c>
      <c r="B25" s="165"/>
    </row>
    <row r="26" spans="1:17" ht="66" customHeight="1">
      <c r="A26" s="166" t="s">
        <v>205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</row>
  </sheetData>
  <mergeCells count="38">
    <mergeCell ref="A25:B25"/>
    <mergeCell ref="A26:Q26"/>
    <mergeCell ref="A7:R7"/>
    <mergeCell ref="H11:I11"/>
    <mergeCell ref="H12:I12"/>
    <mergeCell ref="J12:K12"/>
    <mergeCell ref="D11:F11"/>
    <mergeCell ref="A9:A10"/>
    <mergeCell ref="B9:B10"/>
    <mergeCell ref="C9:C10"/>
    <mergeCell ref="D9:F10"/>
    <mergeCell ref="H9:N9"/>
    <mergeCell ref="H10:I10"/>
    <mergeCell ref="J10:K10"/>
    <mergeCell ref="G9:G10"/>
    <mergeCell ref="D24:F24"/>
    <mergeCell ref="D18:F18"/>
    <mergeCell ref="D21:F21"/>
    <mergeCell ref="A23:IV23"/>
    <mergeCell ref="D19:F19"/>
    <mergeCell ref="H21:I21"/>
    <mergeCell ref="J20:K20"/>
    <mergeCell ref="D20:F20"/>
    <mergeCell ref="H20:I20"/>
    <mergeCell ref="D12:F12"/>
    <mergeCell ref="D17:F17"/>
    <mergeCell ref="H17:I17"/>
    <mergeCell ref="H18:I18"/>
    <mergeCell ref="D13:F13"/>
    <mergeCell ref="D14:F14"/>
    <mergeCell ref="D16:F16"/>
    <mergeCell ref="D15:F15"/>
    <mergeCell ref="J17:K17"/>
    <mergeCell ref="J18:K18"/>
    <mergeCell ref="R9:R10"/>
    <mergeCell ref="Q9:Q10"/>
    <mergeCell ref="O9:P9"/>
    <mergeCell ref="J11:K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82" t="s">
        <v>56</v>
      </c>
      <c r="G2" s="182"/>
      <c r="H2" s="183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80" t="s">
        <v>58</v>
      </c>
      <c r="C6" s="181"/>
      <c r="D6" s="181"/>
      <c r="E6" s="181"/>
      <c r="F6" s="181"/>
      <c r="G6" s="181"/>
      <c r="H6" s="181"/>
      <c r="I6" s="60" t="s">
        <v>50</v>
      </c>
      <c r="J6" s="61" t="s">
        <v>51</v>
      </c>
    </row>
    <row r="7" spans="1:8" ht="16.5" thickBot="1">
      <c r="A7" s="186"/>
      <c r="B7" s="187"/>
      <c r="C7" s="187"/>
      <c r="D7" s="193" t="s">
        <v>75</v>
      </c>
      <c r="E7" s="194"/>
      <c r="F7" s="194"/>
      <c r="G7" s="194"/>
      <c r="H7" s="195"/>
    </row>
    <row r="8" spans="1:8" ht="12.75" customHeight="1">
      <c r="A8" s="188" t="s">
        <v>3</v>
      </c>
      <c r="B8" s="190" t="s">
        <v>12</v>
      </c>
      <c r="C8" s="191" t="s">
        <v>4</v>
      </c>
      <c r="D8" s="198" t="s">
        <v>13</v>
      </c>
      <c r="E8" s="176" t="s">
        <v>5</v>
      </c>
      <c r="F8" s="178" t="s">
        <v>8</v>
      </c>
      <c r="G8" s="179"/>
      <c r="H8" s="196" t="s">
        <v>6</v>
      </c>
    </row>
    <row r="9" spans="1:8" ht="30" customHeight="1">
      <c r="A9" s="189"/>
      <c r="B9" s="177"/>
      <c r="C9" s="192"/>
      <c r="D9" s="199"/>
      <c r="E9" s="177"/>
      <c r="F9" s="15" t="s">
        <v>14</v>
      </c>
      <c r="G9" s="16" t="s">
        <v>15</v>
      </c>
      <c r="H9" s="197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84"/>
      <c r="C108" s="185"/>
      <c r="D108" s="185"/>
      <c r="E108" s="185"/>
      <c r="F108" s="185"/>
      <c r="G108" s="185"/>
      <c r="H108" s="185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  <mergeCell ref="B6:H6"/>
    <mergeCell ref="F2:H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2011-11-04T10:08:52Z</cp:lastPrinted>
  <dcterms:created xsi:type="dcterms:W3CDTF">1999-03-23T10:45:22Z</dcterms:created>
  <dcterms:modified xsi:type="dcterms:W3CDTF">2011-11-04T10:08:56Z</dcterms:modified>
  <cp:category/>
  <cp:version/>
  <cp:contentType/>
  <cp:contentStatus/>
</cp:coreProperties>
</file>