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par'!$12:$14</definedName>
  </definedNames>
  <calcPr fullCalcOnLoad="1"/>
</workbook>
</file>

<file path=xl/sharedStrings.xml><?xml version="1.0" encoding="utf-8"?>
<sst xmlns="http://schemas.openxmlformats.org/spreadsheetml/2006/main" count="75" uniqueCount="67">
  <si>
    <t>§</t>
  </si>
  <si>
    <t>bieżące</t>
  </si>
  <si>
    <t>inwestycyj.</t>
  </si>
  <si>
    <t>01010- Infrastruktura wodociągowa i sanitacyjna wsi: Razem</t>
  </si>
  <si>
    <t>600   Transport i łączność- Razem</t>
  </si>
  <si>
    <t>zakup materiałów i wyposażenia</t>
  </si>
  <si>
    <t>wynagrodzenia osobowe pracowników</t>
  </si>
  <si>
    <t>składki na ubezpieczenia społeczne</t>
  </si>
  <si>
    <t>składki na Fundusz Pracy</t>
  </si>
  <si>
    <t>80101- Szkoły podstawowe : Razem</t>
  </si>
  <si>
    <t>80120 - Licea ogólnokształcące : Razem</t>
  </si>
  <si>
    <t>92605- Zadania w zakresie kultury fizycznej i sportu: Razem</t>
  </si>
  <si>
    <t>801  Oświata i wychowanie - Razem</t>
  </si>
  <si>
    <t>851  Ochrona zdrowia - Razem</t>
  </si>
  <si>
    <t>921 Kultura i ochrona dziedzictwa narodowego - Razem</t>
  </si>
  <si>
    <t>926  Kultura fizyczna i sport - Razem</t>
  </si>
  <si>
    <t>Suma            WYDATKI  OGÓŁEM :</t>
  </si>
  <si>
    <t>60016 - Drogi publiczne gminne: Razem</t>
  </si>
  <si>
    <t>010 Rolnictwo i łowiectwo-Razem</t>
  </si>
  <si>
    <t>75412 - Ochotnicze  Straże Pożarne : Razem</t>
  </si>
  <si>
    <t>754  Bezpiecz.publiczne i ochrona przeciwpożarowa- Razem</t>
  </si>
  <si>
    <t>Dz</t>
  </si>
  <si>
    <t>Zadanie</t>
  </si>
  <si>
    <t>Rozdz</t>
  </si>
  <si>
    <t>85219- Ośrodki pomocy społecznej : Razem</t>
  </si>
  <si>
    <t>852  Pomoc społeczna - Razem</t>
  </si>
  <si>
    <t>Rady Gminy Michałowice</t>
  </si>
  <si>
    <t>010</t>
  </si>
  <si>
    <t>01010</t>
  </si>
  <si>
    <t>wynagrodzenia bezosobowe</t>
  </si>
  <si>
    <t>Autopoprawki Wójta Gminy</t>
  </si>
  <si>
    <t>Plan wydatków na 2005r z uwzględnieniem autopoprawek</t>
  </si>
  <si>
    <t>85295 -Pozostała działalność : Razem</t>
  </si>
  <si>
    <t>92109- Domy i ośrodki kultury,świetlice i kluby : Razem</t>
  </si>
  <si>
    <t>85121 Lecznictwo ambulatoryjne:Razem</t>
  </si>
  <si>
    <t xml:space="preserve">zwiększenia </t>
  </si>
  <si>
    <t>zmniejszenia</t>
  </si>
  <si>
    <t>(w złotych)</t>
  </si>
  <si>
    <t>Załącznik Nr 2</t>
  </si>
  <si>
    <t>wyd.na zakupy inwestycyjne jedn.budż</t>
  </si>
  <si>
    <r>
      <t xml:space="preserve">zakup usług pozostałych </t>
    </r>
    <r>
      <rPr>
        <i/>
        <sz val="10"/>
        <rFont val="Times New Roman"/>
        <family val="1"/>
      </rPr>
      <t xml:space="preserve">  </t>
    </r>
  </si>
  <si>
    <t>Dokonać zmian w planie wydatków budżetowych gminy w roku budżetowym 2008 stanowiącym załącznik nr 2 do Uchwały Rady Gminy Michałowice Nr XVII/105/2008 z dnia 31 stycznia 2008 r. w sprawie uchwalenia budżetu Gminy Michałowice na 2008 rok w sposób następujący:</t>
  </si>
  <si>
    <t>75818 Rezerwy ogólne i celowe : Razem</t>
  </si>
  <si>
    <t>758  Różne rozliczenia - Razem</t>
  </si>
  <si>
    <t>szkolenia pracowników niebędących członkami korpusu służby cywilnej</t>
  </si>
  <si>
    <t>zakup materiałów papierniczych do sprzętu drukarskiego i urządzeń kserograficznych</t>
  </si>
  <si>
    <t>85212 -Świadczenia rodzinne oraz składki na ubezpieczenia emerytalne i rentowe z ubezpieczenia społecznego:Razem</t>
  </si>
  <si>
    <t>zakup akcesoriów komputerowych, w tym programów i licencji</t>
  </si>
  <si>
    <t xml:space="preserve">75095  Pozostała działalność : Razem  </t>
  </si>
  <si>
    <t>750 Administracja samorządowa -Razem</t>
  </si>
  <si>
    <t>60095 -Pozostała działalność : Razem</t>
  </si>
  <si>
    <t>Plan po zmianach 77 931 338  zł</t>
  </si>
  <si>
    <t>do Uchwały Nr XXII /148 /2008</t>
  </si>
  <si>
    <t>z dnia 12 września 2008 r</t>
  </si>
  <si>
    <t xml:space="preserve">zakup usług remontowych </t>
  </si>
  <si>
    <t xml:space="preserve">wydatki inwestycyjne jedn.budżet </t>
  </si>
  <si>
    <t>wydatki inwestycyjne jedn.budżet</t>
  </si>
  <si>
    <r>
      <t>rezerwy</t>
    </r>
    <r>
      <rPr>
        <i/>
        <sz val="10"/>
        <rFont val="Times New Roman"/>
        <family val="1"/>
      </rPr>
      <t xml:space="preserve"> </t>
    </r>
  </si>
  <si>
    <r>
      <t>zakup usług remontowych</t>
    </r>
    <r>
      <rPr>
        <i/>
        <sz val="10"/>
        <rFont val="Times New Roman"/>
        <family val="1"/>
      </rPr>
      <t xml:space="preserve"> </t>
    </r>
  </si>
  <si>
    <t xml:space="preserve">dotacjecelowe otrzymane z  budżetu państwa na inwestycje i zakupy inwestycyjne z zakresu administracji rządowej oraz oraz innych zadań zleconych gminom ustawami </t>
  </si>
  <si>
    <t xml:space="preserve">zakup usług pozostałych </t>
  </si>
  <si>
    <t xml:space="preserve">wyd.na zakupy inwestycyjne jedn.budż </t>
  </si>
  <si>
    <t xml:space="preserve">świadczenia społeczne </t>
  </si>
  <si>
    <t xml:space="preserve">wynagrodzenia bezosobowe </t>
  </si>
  <si>
    <t xml:space="preserve">zakup materiałów i wyposażenia </t>
  </si>
  <si>
    <t xml:space="preserve">zakup usług pozostałych  </t>
  </si>
  <si>
    <t xml:space="preserve">wydatki inwestycyjne jedn.budżetowych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</si>
</sst>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49" fontId="1" fillId="0" borderId="1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SheetLayoutView="100" workbookViewId="0" topLeftCell="A1">
      <selection activeCell="C73" sqref="C73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6.75390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14" customWidth="1"/>
    <col min="10" max="16384" width="9.125" style="1" customWidth="1"/>
  </cols>
  <sheetData>
    <row r="1" ht="12.75">
      <c r="E1" s="9" t="s">
        <v>38</v>
      </c>
    </row>
    <row r="2" ht="12.75">
      <c r="E2" s="9" t="s">
        <v>52</v>
      </c>
    </row>
    <row r="3" ht="12.75">
      <c r="E3" s="9" t="s">
        <v>26</v>
      </c>
    </row>
    <row r="4" ht="12.75">
      <c r="E4" s="9" t="s">
        <v>53</v>
      </c>
    </row>
    <row r="5" spans="1:9" ht="20.25" customHeight="1">
      <c r="A5" s="53" t="s">
        <v>41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3.75" customHeight="1">
      <c r="A7" s="54"/>
      <c r="B7" s="54"/>
      <c r="C7" s="54"/>
      <c r="D7" s="54"/>
      <c r="E7" s="54"/>
      <c r="F7" s="54"/>
      <c r="G7" s="54"/>
      <c r="H7" s="54"/>
      <c r="I7" s="54"/>
    </row>
    <row r="8" spans="1:9" ht="13.5" customHeight="1" hidden="1">
      <c r="A8" s="54"/>
      <c r="B8" s="54"/>
      <c r="C8" s="54"/>
      <c r="D8" s="54"/>
      <c r="E8" s="54"/>
      <c r="F8" s="54"/>
      <c r="G8" s="54"/>
      <c r="H8" s="54"/>
      <c r="I8" s="54"/>
    </row>
    <row r="9" spans="1:9" ht="13.5" customHeight="1" hidden="1">
      <c r="A9" s="54"/>
      <c r="B9" s="54"/>
      <c r="C9" s="54"/>
      <c r="D9" s="54"/>
      <c r="E9" s="54"/>
      <c r="F9" s="54"/>
      <c r="G9" s="54"/>
      <c r="H9" s="54"/>
      <c r="I9" s="54"/>
    </row>
    <row r="10" spans="1:9" ht="13.5" customHeight="1" hidden="1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1.25" customHeight="1">
      <c r="A11" s="16"/>
      <c r="B11" s="16"/>
      <c r="C11" s="16"/>
      <c r="D11" s="16"/>
      <c r="E11" s="16"/>
      <c r="F11" s="15"/>
      <c r="G11" s="15"/>
      <c r="H11" s="16"/>
      <c r="I11" s="32" t="s">
        <v>37</v>
      </c>
    </row>
    <row r="12" spans="1:9" ht="22.5" customHeight="1">
      <c r="A12" s="51" t="s">
        <v>21</v>
      </c>
      <c r="B12" s="51" t="s">
        <v>23</v>
      </c>
      <c r="C12" s="51" t="s">
        <v>0</v>
      </c>
      <c r="D12" s="51" t="s">
        <v>22</v>
      </c>
      <c r="E12" s="60" t="s">
        <v>35</v>
      </c>
      <c r="F12" s="58" t="s">
        <v>30</v>
      </c>
      <c r="G12" s="59"/>
      <c r="H12" s="11" t="s">
        <v>31</v>
      </c>
      <c r="I12" s="56" t="s">
        <v>36</v>
      </c>
    </row>
    <row r="13" spans="1:9" ht="12" customHeight="1">
      <c r="A13" s="52"/>
      <c r="B13" s="52"/>
      <c r="C13" s="52"/>
      <c r="D13" s="52"/>
      <c r="E13" s="61"/>
      <c r="F13" s="8" t="s">
        <v>1</v>
      </c>
      <c r="G13" s="8" t="s">
        <v>2</v>
      </c>
      <c r="H13" s="12"/>
      <c r="I13" s="57"/>
    </row>
    <row r="14" spans="1:9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8</v>
      </c>
      <c r="G14" s="8">
        <v>9</v>
      </c>
      <c r="H14" s="8">
        <v>10</v>
      </c>
      <c r="I14" s="17">
        <v>6</v>
      </c>
    </row>
    <row r="15" spans="1:9" ht="15" customHeight="1">
      <c r="A15" s="18" t="s">
        <v>27</v>
      </c>
      <c r="B15" s="44" t="s">
        <v>28</v>
      </c>
      <c r="C15" s="19">
        <v>4270</v>
      </c>
      <c r="D15" s="26" t="s">
        <v>54</v>
      </c>
      <c r="E15" s="21">
        <v>40000</v>
      </c>
      <c r="F15" s="13"/>
      <c r="G15" s="22"/>
      <c r="H15" s="23"/>
      <c r="I15" s="21"/>
    </row>
    <row r="16" spans="1:9" ht="15" customHeight="1">
      <c r="A16" s="22"/>
      <c r="B16" s="22"/>
      <c r="C16" s="19">
        <v>6050</v>
      </c>
      <c r="D16" s="20" t="s">
        <v>55</v>
      </c>
      <c r="E16" s="13">
        <v>1741000</v>
      </c>
      <c r="F16" s="13"/>
      <c r="G16" s="13"/>
      <c r="H16" s="13"/>
      <c r="I16" s="13">
        <v>1120000</v>
      </c>
    </row>
    <row r="17" spans="1:9" ht="13.5" customHeight="1">
      <c r="A17" s="2"/>
      <c r="B17" s="2"/>
      <c r="C17" s="62" t="s">
        <v>3</v>
      </c>
      <c r="D17" s="63"/>
      <c r="E17" s="6">
        <f>SUM(E15:E16)</f>
        <v>1781000</v>
      </c>
      <c r="F17" s="6">
        <f>SUM(F15:F16)</f>
        <v>0</v>
      </c>
      <c r="G17" s="6">
        <f>SUM(G15:G16)</f>
        <v>0</v>
      </c>
      <c r="H17" s="6">
        <f>SUM(H15:H16)</f>
        <v>0</v>
      </c>
      <c r="I17" s="6">
        <f>SUM(I15:I16)</f>
        <v>1120000</v>
      </c>
    </row>
    <row r="18" spans="1:9" ht="12.75">
      <c r="A18" s="48" t="s">
        <v>18</v>
      </c>
      <c r="B18" s="49"/>
      <c r="C18" s="49"/>
      <c r="D18" s="50"/>
      <c r="E18" s="3">
        <f>SUM(E17)</f>
        <v>1781000</v>
      </c>
      <c r="F18" s="3">
        <f>SUM(F17)</f>
        <v>0</v>
      </c>
      <c r="G18" s="3">
        <f>SUM(G17)</f>
        <v>0</v>
      </c>
      <c r="H18" s="3">
        <f>SUM(H17)</f>
        <v>0</v>
      </c>
      <c r="I18" s="3">
        <f>SUM(I17)</f>
        <v>1120000</v>
      </c>
    </row>
    <row r="19" spans="1:9" ht="15" customHeight="1">
      <c r="A19" s="19">
        <v>600</v>
      </c>
      <c r="B19" s="19">
        <v>60016</v>
      </c>
      <c r="C19" s="19">
        <v>6050</v>
      </c>
      <c r="D19" s="26" t="s">
        <v>56</v>
      </c>
      <c r="E19" s="13">
        <v>532000</v>
      </c>
      <c r="F19" s="2"/>
      <c r="G19" s="3"/>
      <c r="H19" s="3"/>
      <c r="I19" s="13">
        <v>150000</v>
      </c>
    </row>
    <row r="20" spans="1:9" ht="15" customHeight="1">
      <c r="A20" s="2"/>
      <c r="B20" s="2"/>
      <c r="C20" s="46" t="s">
        <v>17</v>
      </c>
      <c r="D20" s="47"/>
      <c r="E20" s="5">
        <f>SUM(E19:E19)</f>
        <v>532000</v>
      </c>
      <c r="F20" s="5">
        <f>SUM(F19:F19)</f>
        <v>0</v>
      </c>
      <c r="G20" s="5">
        <f>SUM(G19:G19)</f>
        <v>0</v>
      </c>
      <c r="H20" s="5">
        <f>SUM(H19:H19)</f>
        <v>0</v>
      </c>
      <c r="I20" s="5">
        <f>SUM(I19:I19)</f>
        <v>150000</v>
      </c>
    </row>
    <row r="21" spans="1:9" ht="15" customHeight="1">
      <c r="A21" s="2"/>
      <c r="B21" s="19">
        <v>60095</v>
      </c>
      <c r="C21" s="19">
        <v>6050</v>
      </c>
      <c r="D21" s="20" t="s">
        <v>56</v>
      </c>
      <c r="E21" s="13">
        <v>30000</v>
      </c>
      <c r="F21" s="24"/>
      <c r="G21" s="24"/>
      <c r="H21" s="24"/>
      <c r="I21" s="24"/>
    </row>
    <row r="22" spans="1:9" ht="15" customHeight="1">
      <c r="A22" s="2"/>
      <c r="B22" s="2"/>
      <c r="C22" s="46" t="s">
        <v>50</v>
      </c>
      <c r="D22" s="47"/>
      <c r="E22" s="5">
        <f>SUM(E21)</f>
        <v>30000</v>
      </c>
      <c r="F22" s="5">
        <f>SUM(F21)</f>
        <v>0</v>
      </c>
      <c r="G22" s="5">
        <f>SUM(G21)</f>
        <v>0</v>
      </c>
      <c r="H22" s="5">
        <f>SUM(H21)</f>
        <v>0</v>
      </c>
      <c r="I22" s="5">
        <f>SUM(I21)</f>
        <v>0</v>
      </c>
    </row>
    <row r="23" spans="1:9" ht="15" customHeight="1">
      <c r="A23" s="48" t="s">
        <v>4</v>
      </c>
      <c r="B23" s="49"/>
      <c r="C23" s="49"/>
      <c r="D23" s="50"/>
      <c r="E23" s="3">
        <f>SUM(E22,E20)</f>
        <v>562000</v>
      </c>
      <c r="F23" s="3">
        <f>SUM(F20)</f>
        <v>0</v>
      </c>
      <c r="G23" s="3">
        <f>SUM(G20)</f>
        <v>0</v>
      </c>
      <c r="H23" s="3">
        <f>SUM(H20)</f>
        <v>0</v>
      </c>
      <c r="I23" s="3">
        <f>SUM(I20)</f>
        <v>150000</v>
      </c>
    </row>
    <row r="24" spans="1:9" ht="12.75">
      <c r="A24" s="22">
        <v>754</v>
      </c>
      <c r="B24" s="22">
        <v>75412</v>
      </c>
      <c r="C24" s="36">
        <v>6060</v>
      </c>
      <c r="D24" s="20" t="s">
        <v>39</v>
      </c>
      <c r="E24" s="13"/>
      <c r="F24" s="3"/>
      <c r="G24" s="3">
        <v>-170000</v>
      </c>
      <c r="H24" s="3">
        <f>SUM(E24+G24)</f>
        <v>-170000</v>
      </c>
      <c r="I24" s="13">
        <v>400000</v>
      </c>
    </row>
    <row r="25" spans="1:9" ht="13.5">
      <c r="A25" s="2"/>
      <c r="B25" s="2"/>
      <c r="C25" s="46" t="s">
        <v>19</v>
      </c>
      <c r="D25" s="47"/>
      <c r="E25" s="5">
        <f>SUM(E24:E24)</f>
        <v>0</v>
      </c>
      <c r="F25" s="5">
        <f>SUM(F24:F24)</f>
        <v>0</v>
      </c>
      <c r="G25" s="5">
        <f>SUM(G24:G24)</f>
        <v>-170000</v>
      </c>
      <c r="H25" s="5">
        <f>SUM(H24:H24)</f>
        <v>-170000</v>
      </c>
      <c r="I25" s="5">
        <f>SUM(I24:I24)</f>
        <v>400000</v>
      </c>
    </row>
    <row r="26" spans="1:9" ht="12.75">
      <c r="A26" s="48" t="s">
        <v>20</v>
      </c>
      <c r="B26" s="49"/>
      <c r="C26" s="49"/>
      <c r="D26" s="50"/>
      <c r="E26" s="3">
        <f>SUM(E25)</f>
        <v>0</v>
      </c>
      <c r="F26" s="3">
        <f>SUM(F25)</f>
        <v>0</v>
      </c>
      <c r="G26" s="3">
        <f>SUM(G25)</f>
        <v>-170000</v>
      </c>
      <c r="H26" s="3">
        <f>SUM(H25)</f>
        <v>-170000</v>
      </c>
      <c r="I26" s="3">
        <f>SUM(I25)</f>
        <v>400000</v>
      </c>
    </row>
    <row r="27" spans="1:9" ht="12.75">
      <c r="A27" s="22">
        <v>750</v>
      </c>
      <c r="B27" s="22">
        <v>75095</v>
      </c>
      <c r="C27" s="22">
        <v>4300</v>
      </c>
      <c r="D27" s="20" t="s">
        <v>40</v>
      </c>
      <c r="E27" s="13">
        <v>69000</v>
      </c>
      <c r="F27" s="24"/>
      <c r="G27" s="24"/>
      <c r="H27" s="24"/>
      <c r="I27" s="24"/>
    </row>
    <row r="28" spans="1:9" s="9" customFormat="1" ht="13.5">
      <c r="A28" s="2"/>
      <c r="B28" s="2"/>
      <c r="C28" s="41" t="s">
        <v>48</v>
      </c>
      <c r="D28" s="41"/>
      <c r="E28" s="5">
        <f aca="true" t="shared" si="0" ref="E28:I29">SUM(E27)</f>
        <v>69000</v>
      </c>
      <c r="F28" s="5">
        <f t="shared" si="0"/>
        <v>0</v>
      </c>
      <c r="G28" s="5">
        <f t="shared" si="0"/>
        <v>0</v>
      </c>
      <c r="H28" s="5">
        <f t="shared" si="0"/>
        <v>0</v>
      </c>
      <c r="I28" s="5">
        <f t="shared" si="0"/>
        <v>0</v>
      </c>
    </row>
    <row r="29" spans="1:9" ht="12.75">
      <c r="A29" s="48" t="s">
        <v>49</v>
      </c>
      <c r="B29" s="49"/>
      <c r="C29" s="49"/>
      <c r="D29" s="50"/>
      <c r="E29" s="3">
        <f t="shared" si="0"/>
        <v>69000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</row>
    <row r="30" spans="1:9" ht="15" customHeight="1">
      <c r="A30" s="42">
        <v>758</v>
      </c>
      <c r="B30" s="42">
        <v>75818</v>
      </c>
      <c r="C30" s="36">
        <v>4810</v>
      </c>
      <c r="D30" s="43" t="s">
        <v>57</v>
      </c>
      <c r="E30" s="3"/>
      <c r="F30" s="3"/>
      <c r="G30" s="3"/>
      <c r="H30" s="3"/>
      <c r="I30" s="13">
        <v>295000</v>
      </c>
    </row>
    <row r="31" spans="1:9" ht="15" customHeight="1">
      <c r="A31" s="10"/>
      <c r="B31" s="41" t="s">
        <v>42</v>
      </c>
      <c r="C31" s="41"/>
      <c r="D31" s="40"/>
      <c r="E31" s="5">
        <f>SUM(E30)</f>
        <v>0</v>
      </c>
      <c r="F31" s="5">
        <f aca="true" t="shared" si="1" ref="F31:I32">SUM(F30)</f>
        <v>0</v>
      </c>
      <c r="G31" s="5">
        <f t="shared" si="1"/>
        <v>0</v>
      </c>
      <c r="H31" s="5">
        <f t="shared" si="1"/>
        <v>0</v>
      </c>
      <c r="I31" s="5">
        <f t="shared" si="1"/>
        <v>295000</v>
      </c>
    </row>
    <row r="32" spans="1:9" ht="12.75">
      <c r="A32" s="37" t="s">
        <v>43</v>
      </c>
      <c r="B32" s="38"/>
      <c r="C32" s="38"/>
      <c r="D32" s="39"/>
      <c r="E32" s="3">
        <f>SUM(E31)</f>
        <v>0</v>
      </c>
      <c r="F32" s="3">
        <f t="shared" si="1"/>
        <v>0</v>
      </c>
      <c r="G32" s="3">
        <f t="shared" si="1"/>
        <v>0</v>
      </c>
      <c r="H32" s="3">
        <f t="shared" si="1"/>
        <v>0</v>
      </c>
      <c r="I32" s="3">
        <f t="shared" si="1"/>
        <v>295000</v>
      </c>
    </row>
    <row r="33" spans="1:9" ht="15" customHeight="1">
      <c r="A33" s="22">
        <v>801</v>
      </c>
      <c r="B33" s="22">
        <v>80101</v>
      </c>
      <c r="C33" s="36">
        <v>4270</v>
      </c>
      <c r="D33" s="20" t="s">
        <v>58</v>
      </c>
      <c r="E33" s="13">
        <v>100000</v>
      </c>
      <c r="F33" s="13">
        <v>0</v>
      </c>
      <c r="G33" s="22"/>
      <c r="H33" s="13" t="e">
        <f>SUM(#REF!+F33)</f>
        <v>#REF!</v>
      </c>
      <c r="I33" s="13"/>
    </row>
    <row r="34" spans="1:9" ht="13.5">
      <c r="A34" s="2"/>
      <c r="B34" s="2"/>
      <c r="C34" s="46" t="s">
        <v>9</v>
      </c>
      <c r="D34" s="47"/>
      <c r="E34" s="5">
        <f>SUM(E33:E33)</f>
        <v>100000</v>
      </c>
      <c r="F34" s="5">
        <f>SUM(F33:F33)</f>
        <v>0</v>
      </c>
      <c r="G34" s="5">
        <f>SUM(G33:G33)</f>
        <v>0</v>
      </c>
      <c r="H34" s="5" t="e">
        <f>SUM(H33:H33)</f>
        <v>#REF!</v>
      </c>
      <c r="I34" s="5">
        <f>SUM(I33:I33)</f>
        <v>0</v>
      </c>
    </row>
    <row r="35" spans="1:9" ht="15" customHeight="1">
      <c r="A35" s="22"/>
      <c r="B35" s="22">
        <v>80120</v>
      </c>
      <c r="C35" s="22">
        <v>4010</v>
      </c>
      <c r="D35" s="22" t="s">
        <v>6</v>
      </c>
      <c r="E35" s="13">
        <v>1146</v>
      </c>
      <c r="F35" s="13">
        <v>0</v>
      </c>
      <c r="G35" s="22"/>
      <c r="H35" s="13">
        <f>SUM(E35+F35)</f>
        <v>1146</v>
      </c>
      <c r="I35" s="13"/>
    </row>
    <row r="36" spans="1:9" ht="15" customHeight="1">
      <c r="A36" s="22"/>
      <c r="B36" s="22"/>
      <c r="C36" s="22">
        <v>4110</v>
      </c>
      <c r="D36" s="22" t="s">
        <v>7</v>
      </c>
      <c r="E36" s="13">
        <v>177</v>
      </c>
      <c r="F36" s="13">
        <v>0</v>
      </c>
      <c r="G36" s="22"/>
      <c r="H36" s="13">
        <f>SUM(E36+F36)</f>
        <v>177</v>
      </c>
      <c r="I36" s="13"/>
    </row>
    <row r="37" spans="1:9" ht="15" customHeight="1">
      <c r="A37" s="22"/>
      <c r="B37" s="22"/>
      <c r="C37" s="22">
        <v>4120</v>
      </c>
      <c r="D37" s="22" t="s">
        <v>8</v>
      </c>
      <c r="E37" s="13">
        <v>28</v>
      </c>
      <c r="F37" s="13">
        <v>0</v>
      </c>
      <c r="G37" s="22"/>
      <c r="H37" s="13">
        <f>SUM(E37+F37)</f>
        <v>28</v>
      </c>
      <c r="I37" s="13"/>
    </row>
    <row r="38" spans="1:9" ht="13.5">
      <c r="A38" s="2"/>
      <c r="B38" s="2"/>
      <c r="C38" s="46" t="s">
        <v>10</v>
      </c>
      <c r="D38" s="47"/>
      <c r="E38" s="5">
        <f>SUM(E35:E37)</f>
        <v>1351</v>
      </c>
      <c r="F38" s="5">
        <f>SUM(F35:F37)</f>
        <v>0</v>
      </c>
      <c r="G38" s="5">
        <f>SUM(G35:G37)</f>
        <v>0</v>
      </c>
      <c r="H38" s="5">
        <f>SUM(H35:H37)</f>
        <v>1351</v>
      </c>
      <c r="I38" s="5">
        <f>SUM(I35:I37)</f>
        <v>0</v>
      </c>
    </row>
    <row r="39" spans="1:9" ht="12.75">
      <c r="A39" s="48" t="s">
        <v>12</v>
      </c>
      <c r="B39" s="49"/>
      <c r="C39" s="49"/>
      <c r="D39" s="50"/>
      <c r="E39" s="3">
        <f>SUM(E38+E34)</f>
        <v>101351</v>
      </c>
      <c r="F39" s="3">
        <f>SUM(F38+F34)</f>
        <v>0</v>
      </c>
      <c r="G39" s="3">
        <f>SUM(G38+G34)</f>
        <v>0</v>
      </c>
      <c r="H39" s="3" t="e">
        <f>SUM(H38+H34)</f>
        <v>#REF!</v>
      </c>
      <c r="I39" s="3">
        <f>SUM(I38+I34)</f>
        <v>0</v>
      </c>
    </row>
    <row r="40" spans="1:9" ht="15" customHeight="1">
      <c r="A40" s="19">
        <v>851</v>
      </c>
      <c r="B40" s="19">
        <v>85121</v>
      </c>
      <c r="C40" s="19">
        <v>6050</v>
      </c>
      <c r="D40" s="26" t="s">
        <v>55</v>
      </c>
      <c r="E40" s="13">
        <v>30000</v>
      </c>
      <c r="F40" s="24"/>
      <c r="G40" s="24"/>
      <c r="H40" s="24"/>
      <c r="I40" s="13"/>
    </row>
    <row r="41" spans="1:9" ht="13.5">
      <c r="A41" s="10"/>
      <c r="B41" s="10"/>
      <c r="C41" s="46" t="s">
        <v>34</v>
      </c>
      <c r="D41" s="47"/>
      <c r="E41" s="5">
        <f>SUM(E40)</f>
        <v>30000</v>
      </c>
      <c r="F41" s="5">
        <f>SUM(F40)</f>
        <v>0</v>
      </c>
      <c r="G41" s="5">
        <f>SUM(G40)</f>
        <v>0</v>
      </c>
      <c r="H41" s="5">
        <f>SUM(H40)</f>
        <v>0</v>
      </c>
      <c r="I41" s="5">
        <f>SUM(I40)</f>
        <v>0</v>
      </c>
    </row>
    <row r="42" spans="1:9" ht="12.75">
      <c r="A42" s="48" t="s">
        <v>13</v>
      </c>
      <c r="B42" s="49"/>
      <c r="C42" s="49"/>
      <c r="D42" s="50"/>
      <c r="E42" s="3">
        <f>SUM(E41)</f>
        <v>30000</v>
      </c>
      <c r="F42" s="3" t="e">
        <f>SUM(#REF!+#REF!+#REF!)</f>
        <v>#REF!</v>
      </c>
      <c r="G42" s="3" t="e">
        <f>SUM(#REF!+#REF!+#REF!)</f>
        <v>#REF!</v>
      </c>
      <c r="H42" s="3" t="e">
        <f>SUM(E42+F42+G42)</f>
        <v>#REF!</v>
      </c>
      <c r="I42" s="13"/>
    </row>
    <row r="43" spans="1:9" ht="12.75">
      <c r="A43" s="27">
        <v>852</v>
      </c>
      <c r="B43" s="22">
        <v>85212</v>
      </c>
      <c r="C43" s="22">
        <v>4110</v>
      </c>
      <c r="D43" s="22" t="s">
        <v>7</v>
      </c>
      <c r="E43" s="13">
        <f>710+472</f>
        <v>1182</v>
      </c>
      <c r="F43" s="13">
        <v>0</v>
      </c>
      <c r="G43" s="22"/>
      <c r="H43" s="13">
        <f>SUM(E43+F43)</f>
        <v>1182</v>
      </c>
      <c r="I43" s="13"/>
    </row>
    <row r="44" spans="1:9" ht="12.75">
      <c r="A44" s="22"/>
      <c r="B44" s="22"/>
      <c r="C44" s="22">
        <v>4120</v>
      </c>
      <c r="D44" s="22" t="s">
        <v>8</v>
      </c>
      <c r="E44" s="13">
        <f>115+74</f>
        <v>189</v>
      </c>
      <c r="F44" s="13"/>
      <c r="G44" s="22"/>
      <c r="H44" s="13"/>
      <c r="I44" s="13"/>
    </row>
    <row r="45" spans="1:9" ht="12.75">
      <c r="A45" s="22"/>
      <c r="B45" s="22"/>
      <c r="C45" s="22">
        <v>4010</v>
      </c>
      <c r="D45" s="22" t="s">
        <v>6</v>
      </c>
      <c r="E45" s="13">
        <v>3000</v>
      </c>
      <c r="F45" s="13"/>
      <c r="G45" s="22"/>
      <c r="H45" s="13"/>
      <c r="I45" s="13"/>
    </row>
    <row r="46" spans="1:9" ht="12.75">
      <c r="A46" s="22"/>
      <c r="B46" s="22"/>
      <c r="C46" s="28">
        <v>4170</v>
      </c>
      <c r="D46" s="22" t="s">
        <v>29</v>
      </c>
      <c r="E46" s="13">
        <v>4500</v>
      </c>
      <c r="F46" s="13">
        <v>0</v>
      </c>
      <c r="G46" s="22"/>
      <c r="H46" s="13">
        <v>53000</v>
      </c>
      <c r="I46" s="13"/>
    </row>
    <row r="47" spans="1:9" ht="12.75">
      <c r="A47" s="22"/>
      <c r="B47" s="22"/>
      <c r="C47" s="28">
        <v>4210</v>
      </c>
      <c r="D47" s="22" t="s">
        <v>5</v>
      </c>
      <c r="E47" s="13">
        <v>11500</v>
      </c>
      <c r="F47" s="13"/>
      <c r="G47" s="22"/>
      <c r="H47" s="13"/>
      <c r="I47" s="13"/>
    </row>
    <row r="48" spans="1:9" ht="12.75">
      <c r="A48" s="22"/>
      <c r="B48" s="22"/>
      <c r="C48" s="22">
        <v>4300</v>
      </c>
      <c r="D48" s="20" t="s">
        <v>40</v>
      </c>
      <c r="E48" s="13">
        <v>2175</v>
      </c>
      <c r="F48" s="13"/>
      <c r="G48" s="22"/>
      <c r="H48" s="13"/>
      <c r="I48" s="13"/>
    </row>
    <row r="49" spans="1:9" ht="25.5">
      <c r="A49" s="22"/>
      <c r="B49" s="22"/>
      <c r="C49" s="29">
        <v>4700</v>
      </c>
      <c r="D49" s="26" t="s">
        <v>44</v>
      </c>
      <c r="E49" s="13">
        <v>600</v>
      </c>
      <c r="F49" s="13"/>
      <c r="G49" s="22"/>
      <c r="H49" s="13"/>
      <c r="I49" s="13"/>
    </row>
    <row r="50" spans="1:9" ht="25.5">
      <c r="A50" s="22"/>
      <c r="B50" s="22"/>
      <c r="C50" s="29">
        <v>4740</v>
      </c>
      <c r="D50" s="20" t="s">
        <v>45</v>
      </c>
      <c r="E50" s="13">
        <v>1000</v>
      </c>
      <c r="F50" s="13"/>
      <c r="G50" s="22"/>
      <c r="H50" s="13"/>
      <c r="I50" s="13"/>
    </row>
    <row r="51" spans="1:9" ht="25.5">
      <c r="A51" s="22"/>
      <c r="B51" s="22"/>
      <c r="C51" s="29">
        <v>4750</v>
      </c>
      <c r="D51" s="20" t="s">
        <v>47</v>
      </c>
      <c r="E51" s="13">
        <v>1700</v>
      </c>
      <c r="F51" s="13"/>
      <c r="G51" s="22"/>
      <c r="H51" s="13"/>
      <c r="I51" s="13"/>
    </row>
    <row r="52" spans="1:9" ht="15" customHeight="1">
      <c r="A52" s="22"/>
      <c r="B52" s="22"/>
      <c r="C52" s="19">
        <v>6050</v>
      </c>
      <c r="D52" s="26" t="s">
        <v>55</v>
      </c>
      <c r="E52" s="13">
        <v>7654</v>
      </c>
      <c r="F52" s="13"/>
      <c r="G52" s="22"/>
      <c r="H52" s="13"/>
      <c r="I52" s="13"/>
    </row>
    <row r="53" spans="1:9" ht="38.25" customHeight="1">
      <c r="A53" s="22"/>
      <c r="B53" s="22"/>
      <c r="C53" s="27">
        <v>6310</v>
      </c>
      <c r="D53" s="20" t="s">
        <v>59</v>
      </c>
      <c r="E53" s="13">
        <v>33240</v>
      </c>
      <c r="F53" s="13"/>
      <c r="G53" s="22"/>
      <c r="H53" s="13"/>
      <c r="I53" s="13"/>
    </row>
    <row r="54" spans="1:9" ht="32.25" customHeight="1">
      <c r="A54" s="2"/>
      <c r="B54" s="2"/>
      <c r="C54" s="62" t="s">
        <v>46</v>
      </c>
      <c r="D54" s="63"/>
      <c r="E54" s="6">
        <f>SUM(E43:E53)</f>
        <v>66740</v>
      </c>
      <c r="F54" s="6">
        <f>SUM(F43:F46)</f>
        <v>0</v>
      </c>
      <c r="G54" s="7"/>
      <c r="H54" s="6">
        <f>SUM(H43:H46)</f>
        <v>54182</v>
      </c>
      <c r="I54" s="3">
        <f>SUM(I43:I46)</f>
        <v>0</v>
      </c>
    </row>
    <row r="55" spans="1:9" ht="15" customHeight="1">
      <c r="A55" s="22"/>
      <c r="B55" s="36">
        <v>85219</v>
      </c>
      <c r="C55" s="22">
        <v>4300</v>
      </c>
      <c r="D55" s="20" t="s">
        <v>60</v>
      </c>
      <c r="E55" s="13">
        <v>4300</v>
      </c>
      <c r="F55" s="13">
        <v>0</v>
      </c>
      <c r="G55" s="22"/>
      <c r="H55" s="13">
        <f>SUM(E55+F55)</f>
        <v>4300</v>
      </c>
      <c r="I55" s="13"/>
    </row>
    <row r="56" spans="1:9" ht="15" customHeight="1">
      <c r="A56" s="22"/>
      <c r="B56" s="22"/>
      <c r="C56" s="19">
        <v>6060</v>
      </c>
      <c r="D56" s="20" t="s">
        <v>61</v>
      </c>
      <c r="E56" s="13"/>
      <c r="F56" s="13"/>
      <c r="G56" s="22"/>
      <c r="H56" s="13"/>
      <c r="I56" s="13">
        <v>15500</v>
      </c>
    </row>
    <row r="57" spans="1:9" ht="16.5" customHeight="1">
      <c r="A57" s="2"/>
      <c r="B57" s="2"/>
      <c r="C57" s="46" t="s">
        <v>24</v>
      </c>
      <c r="D57" s="47"/>
      <c r="E57" s="5">
        <f>SUM(E55:E56)</f>
        <v>4300</v>
      </c>
      <c r="F57" s="5">
        <f>SUM(F55:F56)</f>
        <v>0</v>
      </c>
      <c r="G57" s="5">
        <f>SUM(G55:G56)</f>
        <v>0</v>
      </c>
      <c r="H57" s="5">
        <f>SUM(H55:H56)</f>
        <v>4300</v>
      </c>
      <c r="I57" s="5">
        <f>SUM(I55:I56)</f>
        <v>15500</v>
      </c>
    </row>
    <row r="58" spans="1:9" ht="15" customHeight="1">
      <c r="A58" s="22"/>
      <c r="B58" s="19">
        <v>85295</v>
      </c>
      <c r="C58" s="45">
        <v>3110</v>
      </c>
      <c r="D58" s="26" t="s">
        <v>62</v>
      </c>
      <c r="E58" s="13">
        <v>17500</v>
      </c>
      <c r="F58" s="24"/>
      <c r="G58" s="25"/>
      <c r="H58" s="24"/>
      <c r="I58" s="13"/>
    </row>
    <row r="59" spans="1:9" ht="12.75" customHeight="1">
      <c r="A59" s="2"/>
      <c r="B59" s="2"/>
      <c r="C59" s="64" t="s">
        <v>32</v>
      </c>
      <c r="D59" s="47"/>
      <c r="E59" s="5">
        <f>SUM(E58:E58)</f>
        <v>17500</v>
      </c>
      <c r="F59" s="5"/>
      <c r="G59" s="4"/>
      <c r="H59" s="5"/>
      <c r="I59" s="13"/>
    </row>
    <row r="60" spans="1:9" ht="12.75">
      <c r="A60" s="48" t="s">
        <v>25</v>
      </c>
      <c r="B60" s="49"/>
      <c r="C60" s="49"/>
      <c r="D60" s="50"/>
      <c r="E60" s="3">
        <f>SUM(E57+E59+E54)</f>
        <v>88540</v>
      </c>
      <c r="F60" s="3">
        <f>SUM(F57+F59+F54)</f>
        <v>0</v>
      </c>
      <c r="G60" s="3">
        <f>SUM(G57+G59+G54)</f>
        <v>0</v>
      </c>
      <c r="H60" s="3">
        <f>SUM(H57+H59+H54)</f>
        <v>58482</v>
      </c>
      <c r="I60" s="3">
        <f>SUM(I57+I59+I54)</f>
        <v>15500</v>
      </c>
    </row>
    <row r="61" spans="1:9" ht="15" customHeight="1">
      <c r="A61" s="19">
        <v>921</v>
      </c>
      <c r="B61" s="19">
        <v>92109</v>
      </c>
      <c r="C61" s="28">
        <v>4170</v>
      </c>
      <c r="D61" s="20" t="s">
        <v>63</v>
      </c>
      <c r="E61" s="3"/>
      <c r="F61" s="3"/>
      <c r="G61" s="3"/>
      <c r="H61" s="3"/>
      <c r="I61" s="13">
        <v>4000</v>
      </c>
    </row>
    <row r="62" spans="1:9" ht="15" customHeight="1">
      <c r="A62" s="22"/>
      <c r="B62" s="22"/>
      <c r="C62" s="22">
        <v>4210</v>
      </c>
      <c r="D62" s="20" t="s">
        <v>64</v>
      </c>
      <c r="E62" s="13">
        <v>15000</v>
      </c>
      <c r="F62" s="13">
        <v>-4000</v>
      </c>
      <c r="G62" s="22"/>
      <c r="H62" s="13">
        <f>SUM(E62+F62)</f>
        <v>11000</v>
      </c>
      <c r="I62" s="13">
        <v>4000</v>
      </c>
    </row>
    <row r="63" spans="1:9" ht="15" customHeight="1">
      <c r="A63" s="22"/>
      <c r="B63" s="22"/>
      <c r="C63" s="22">
        <v>4300</v>
      </c>
      <c r="D63" s="20" t="s">
        <v>65</v>
      </c>
      <c r="E63" s="13">
        <v>181000</v>
      </c>
      <c r="F63" s="13">
        <v>-153000</v>
      </c>
      <c r="G63" s="22"/>
      <c r="H63" s="13">
        <f>SUM(E63+F63)</f>
        <v>28000</v>
      </c>
      <c r="I63" s="13">
        <v>2000</v>
      </c>
    </row>
    <row r="64" spans="1:9" ht="15" customHeight="1">
      <c r="A64" s="22"/>
      <c r="B64" s="22"/>
      <c r="C64" s="19">
        <v>6050</v>
      </c>
      <c r="D64" s="20" t="s">
        <v>66</v>
      </c>
      <c r="E64" s="13">
        <v>150000</v>
      </c>
      <c r="F64" s="22"/>
      <c r="G64" s="22"/>
      <c r="H64" s="13"/>
      <c r="I64" s="13">
        <v>700000</v>
      </c>
    </row>
    <row r="65" spans="1:9" ht="18" customHeight="1">
      <c r="A65" s="2"/>
      <c r="B65" s="2"/>
      <c r="C65" s="62" t="s">
        <v>33</v>
      </c>
      <c r="D65" s="63"/>
      <c r="E65" s="6">
        <f>SUM(E61:E64)</f>
        <v>346000</v>
      </c>
      <c r="F65" s="6">
        <f>SUM(F61:F64)</f>
        <v>-157000</v>
      </c>
      <c r="G65" s="6">
        <f>SUM(G61:G64)</f>
        <v>0</v>
      </c>
      <c r="H65" s="6">
        <f>SUM(H61:H64)</f>
        <v>39000</v>
      </c>
      <c r="I65" s="6">
        <f>SUM(I61:I64)</f>
        <v>710000</v>
      </c>
    </row>
    <row r="66" spans="1:9" ht="12.75">
      <c r="A66" s="48" t="s">
        <v>14</v>
      </c>
      <c r="B66" s="49"/>
      <c r="C66" s="49"/>
      <c r="D66" s="50"/>
      <c r="E66" s="3">
        <f>SUM(E65)</f>
        <v>346000</v>
      </c>
      <c r="F66" s="3">
        <f>SUM(F65)</f>
        <v>-157000</v>
      </c>
      <c r="G66" s="3">
        <f>SUM(G65)</f>
        <v>0</v>
      </c>
      <c r="H66" s="3">
        <f>SUM(H65)</f>
        <v>39000</v>
      </c>
      <c r="I66" s="3">
        <f>SUM(I65)</f>
        <v>710000</v>
      </c>
    </row>
    <row r="67" spans="1:13" ht="15" customHeight="1">
      <c r="A67" s="19">
        <v>926</v>
      </c>
      <c r="B67" s="19">
        <v>92605</v>
      </c>
      <c r="C67" s="19">
        <v>6050</v>
      </c>
      <c r="D67" s="20" t="s">
        <v>66</v>
      </c>
      <c r="E67" s="13">
        <v>177000</v>
      </c>
      <c r="F67" s="13"/>
      <c r="G67" s="13">
        <v>200000</v>
      </c>
      <c r="H67" s="13">
        <f>SUM(E67+G67)</f>
        <v>377000</v>
      </c>
      <c r="I67" s="13">
        <v>0</v>
      </c>
      <c r="L67" s="34"/>
      <c r="M67" s="35"/>
    </row>
    <row r="68" spans="1:9" ht="12.75" customHeight="1">
      <c r="A68" s="2"/>
      <c r="B68" s="2"/>
      <c r="C68" s="62" t="s">
        <v>11</v>
      </c>
      <c r="D68" s="63"/>
      <c r="E68" s="6">
        <f>SUM(E67:E67)</f>
        <v>177000</v>
      </c>
      <c r="F68" s="6">
        <f>SUM(F67:F67)</f>
        <v>0</v>
      </c>
      <c r="G68" s="6">
        <f>SUM(G67:G67)</f>
        <v>200000</v>
      </c>
      <c r="H68" s="6">
        <f>SUM(H67:H67)</f>
        <v>377000</v>
      </c>
      <c r="I68" s="6">
        <f>SUM(I67:I67)</f>
        <v>0</v>
      </c>
    </row>
    <row r="69" spans="1:9" ht="12.75">
      <c r="A69" s="48" t="s">
        <v>15</v>
      </c>
      <c r="B69" s="49"/>
      <c r="C69" s="49"/>
      <c r="D69" s="50"/>
      <c r="E69" s="3">
        <f>SUM(E68)</f>
        <v>177000</v>
      </c>
      <c r="F69" s="3" t="e">
        <f>SUM(F68+#REF!)</f>
        <v>#REF!</v>
      </c>
      <c r="G69" s="3" t="e">
        <f>SUM(G68+#REF!)</f>
        <v>#REF!</v>
      </c>
      <c r="H69" s="3" t="e">
        <f>SUM(H68+#REF!)</f>
        <v>#REF!</v>
      </c>
      <c r="I69" s="3">
        <f>SUM(I68)</f>
        <v>0</v>
      </c>
    </row>
    <row r="70" spans="1:9" ht="12.75">
      <c r="A70" s="48" t="s">
        <v>16</v>
      </c>
      <c r="B70" s="49"/>
      <c r="C70" s="49"/>
      <c r="D70" s="50"/>
      <c r="E70" s="3">
        <f>SUM(E18+E23+E26+E29+E32+E39+E42+E60+E66+E69)</f>
        <v>3154891</v>
      </c>
      <c r="F70" s="3" t="e">
        <f>SUM(F18+F23+F26+F32+F39+F42+F60+F66+F69)</f>
        <v>#REF!</v>
      </c>
      <c r="G70" s="3" t="e">
        <f>SUM(G18+G23+G26+G32+G39+G42+G60+G66+G69)</f>
        <v>#REF!</v>
      </c>
      <c r="H70" s="3" t="e">
        <f>SUM(H18+H23+H26+H32+H39+H42+H60+H66+H69)</f>
        <v>#REF!</v>
      </c>
      <c r="I70" s="3">
        <f>SUM(I18+I23+I26+I32+I39+I42+I60+I66+I69)</f>
        <v>2690500</v>
      </c>
    </row>
    <row r="71" spans="1:9" ht="12.75">
      <c r="A71" s="31"/>
      <c r="B71" s="31"/>
      <c r="C71" s="31"/>
      <c r="D71" s="31"/>
      <c r="E71" s="30"/>
      <c r="F71" s="30"/>
      <c r="G71" s="30"/>
      <c r="H71" s="30"/>
      <c r="I71" s="30"/>
    </row>
    <row r="73" ht="12.75">
      <c r="A73" s="33" t="s">
        <v>51</v>
      </c>
    </row>
  </sheetData>
  <mergeCells count="30">
    <mergeCell ref="C54:D54"/>
    <mergeCell ref="C57:D57"/>
    <mergeCell ref="C17:D17"/>
    <mergeCell ref="C20:D20"/>
    <mergeCell ref="A18:D18"/>
    <mergeCell ref="A23:D23"/>
    <mergeCell ref="A42:D42"/>
    <mergeCell ref="C41:D41"/>
    <mergeCell ref="C38:D38"/>
    <mergeCell ref="A39:D39"/>
    <mergeCell ref="A70:D70"/>
    <mergeCell ref="A66:D66"/>
    <mergeCell ref="C68:D68"/>
    <mergeCell ref="C59:D59"/>
    <mergeCell ref="A60:D60"/>
    <mergeCell ref="A69:D69"/>
    <mergeCell ref="C65:D65"/>
    <mergeCell ref="A5:I10"/>
    <mergeCell ref="I12:I13"/>
    <mergeCell ref="F12:G12"/>
    <mergeCell ref="E12:E13"/>
    <mergeCell ref="D12:D13"/>
    <mergeCell ref="C12:C13"/>
    <mergeCell ref="C34:D34"/>
    <mergeCell ref="C25:D25"/>
    <mergeCell ref="A26:D26"/>
    <mergeCell ref="A12:A13"/>
    <mergeCell ref="B12:B13"/>
    <mergeCell ref="A29:D29"/>
    <mergeCell ref="C22:D22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2008-09-17T10:30:39Z</cp:lastPrinted>
  <dcterms:created xsi:type="dcterms:W3CDTF">2001-08-02T07:18:30Z</dcterms:created>
  <dcterms:modified xsi:type="dcterms:W3CDTF">2008-09-17T11:04:18Z</dcterms:modified>
  <cp:category/>
  <cp:version/>
  <cp:contentType/>
  <cp:contentStatus/>
</cp:coreProperties>
</file>