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295" windowHeight="7005" activeTab="0"/>
  </bookViews>
  <sheets>
    <sheet name="Przychody i rozchody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<sst xmlns="http://schemas.openxmlformats.org/spreadsheetml/2006/main" count="35" uniqueCount="34">
  <si>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>Treść</t>
  </si>
  <si>
    <t>§ 992</t>
  </si>
  <si>
    <t>§ 952</t>
  </si>
  <si>
    <t>§ 955</t>
  </si>
  <si>
    <t xml:space="preserve">                    Rady Gminy Michałowice</t>
  </si>
  <si>
    <t>Przychody ogółem:</t>
  </si>
  <si>
    <t>Rozchody ogółem:</t>
  </si>
  <si>
    <t>Klasyfikacja §</t>
  </si>
  <si>
    <t xml:space="preserve">Wynik budżetu </t>
  </si>
  <si>
    <t>Lp</t>
  </si>
  <si>
    <t xml:space="preserve">       (dane w zł)</t>
  </si>
  <si>
    <t xml:space="preserve">przychody z zaciągniętych pożyczek i kredytów na rynku krajowym </t>
  </si>
  <si>
    <t>przychody z tytułu  innych rozliczeń krajowych - wolne środki jako  nadwyżka środków pieniężnych na rachunku bieżącym budżetu gminy, wynikających z rozliczeń kredytów i pożyczek z lat ubiegłych</t>
  </si>
  <si>
    <t xml:space="preserve">                    do Uchwały Nr  /     /</t>
  </si>
  <si>
    <t xml:space="preserve">                    z dnia                         </t>
  </si>
  <si>
    <t xml:space="preserve">do Uchwały Budżetowej </t>
  </si>
  <si>
    <t>Dochody ogółem</t>
  </si>
  <si>
    <t xml:space="preserve">Wydatki ogółem </t>
  </si>
  <si>
    <t xml:space="preserve">spłaty otrzymanych krajowych  pożyczek </t>
  </si>
  <si>
    <t>spłaty otrzymanych krajowych kredytów</t>
  </si>
  <si>
    <t>Dokonać zmian w przychodach i rozchodach budżetu  na rok 2010 stanowiącym załącznik nr 2 do Uchwały Budżetowej na rok 2010 Gminy Michałowice Nr XXXVIII/262/2009 z dnia 21 grudnia 2009 r. w sposób następujący:</t>
  </si>
  <si>
    <t xml:space="preserve">Dochody bieżące </t>
  </si>
  <si>
    <t xml:space="preserve">Dochody majątkowe </t>
  </si>
  <si>
    <t xml:space="preserve">Wydatki bieżące </t>
  </si>
  <si>
    <t xml:space="preserve">Wydatki majątkowe </t>
  </si>
  <si>
    <t xml:space="preserve">zmniejszenia </t>
  </si>
  <si>
    <t xml:space="preserve">zwiększenia </t>
  </si>
  <si>
    <t>Kwota  na dzień 30 marca 2010 r.</t>
  </si>
  <si>
    <t>Kwota  po zmianach</t>
  </si>
  <si>
    <t>Uzasadnienie:</t>
  </si>
  <si>
    <t>Załącznik Nr 5</t>
  </si>
  <si>
    <t>Nr     /     /2010</t>
  </si>
  <si>
    <t xml:space="preserve">z dnia          2010 r. </t>
  </si>
  <si>
    <t>proponuje się zwiększenie niedoboru budzetowego w roku 2010 o kwote 3 547 610 zł, planowany niedobór budżetu gmina zamierza sfinansować przychodami pochodzącymi z wolnych środków jako nadwyżki środków pienięznych na rachunku biezącym budżetu gminy.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</si>
</sst>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7">
    <font>
      <sz val="10"/>
      <name val="Arial CE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 CE"/>
      <family val="0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right" vertical="center"/>
    </xf>
    <xf numFmtId="3" fontId="1" fillId="0" borderId="0" xfId="0" applyNumberFormat="1" applyFont="1" applyAlignment="1">
      <alignment/>
    </xf>
    <xf numFmtId="0" fontId="4" fillId="0" borderId="0" xfId="0" applyFont="1" applyAlignment="1">
      <alignment/>
    </xf>
    <xf numFmtId="3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3" fontId="2" fillId="0" borderId="2" xfId="0" applyNumberFormat="1" applyFont="1" applyBorder="1" applyAlignment="1">
      <alignment horizontal="right" vertical="center"/>
    </xf>
    <xf numFmtId="0" fontId="1" fillId="0" borderId="3" xfId="0" applyFont="1" applyBorder="1" applyAlignment="1">
      <alignment horizontal="center"/>
    </xf>
    <xf numFmtId="3" fontId="2" fillId="0" borderId="4" xfId="0" applyNumberFormat="1" applyFont="1" applyBorder="1" applyAlignment="1">
      <alignment horizontal="right"/>
    </xf>
    <xf numFmtId="0" fontId="1" fillId="0" borderId="3" xfId="0" applyFont="1" applyBorder="1" applyAlignment="1">
      <alignment horizontal="center" wrapText="1"/>
    </xf>
    <xf numFmtId="3" fontId="2" fillId="0" borderId="5" xfId="0" applyNumberFormat="1" applyFont="1" applyBorder="1" applyAlignment="1">
      <alignment horizontal="right"/>
    </xf>
    <xf numFmtId="0" fontId="2" fillId="0" borderId="6" xfId="0" applyFont="1" applyBorder="1" applyAlignment="1">
      <alignment horizontal="right" vertical="center"/>
    </xf>
    <xf numFmtId="0" fontId="3" fillId="0" borderId="0" xfId="0" applyFont="1" applyAlignment="1">
      <alignment/>
    </xf>
    <xf numFmtId="0" fontId="4" fillId="0" borderId="1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1" xfId="0" applyFont="1" applyBorder="1" applyAlignment="1">
      <alignment horizontal="center" vertical="top" wrapText="1"/>
    </xf>
    <xf numFmtId="3" fontId="4" fillId="0" borderId="1" xfId="0" applyNumberFormat="1" applyFont="1" applyBorder="1" applyAlignment="1">
      <alignment horizontal="right" vertical="top"/>
    </xf>
    <xf numFmtId="0" fontId="3" fillId="0" borderId="1" xfId="0" applyFont="1" applyBorder="1" applyAlignment="1">
      <alignment/>
    </xf>
    <xf numFmtId="3" fontId="3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3" fontId="3" fillId="0" borderId="4" xfId="0" applyNumberFormat="1" applyFont="1" applyBorder="1" applyAlignment="1">
      <alignment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3" fontId="4" fillId="0" borderId="1" xfId="0" applyNumberFormat="1" applyFont="1" applyBorder="1" applyAlignment="1">
      <alignment horizontal="right" vertical="top" wrapText="1"/>
    </xf>
    <xf numFmtId="3" fontId="3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center" vertical="top"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3" fontId="4" fillId="0" borderId="1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vertical="center"/>
    </xf>
    <xf numFmtId="3" fontId="4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 horizontal="right"/>
    </xf>
    <xf numFmtId="0" fontId="3" fillId="0" borderId="4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4" fillId="0" borderId="3" xfId="0" applyFont="1" applyBorder="1" applyAlignment="1">
      <alignment/>
    </xf>
    <xf numFmtId="0" fontId="0" fillId="0" borderId="7" xfId="0" applyFont="1" applyBorder="1" applyAlignment="1">
      <alignment/>
    </xf>
    <xf numFmtId="0" fontId="4" fillId="0" borderId="3" xfId="0" applyFont="1" applyBorder="1" applyAlignment="1">
      <alignment horizontal="left" vertical="top"/>
    </xf>
    <xf numFmtId="0" fontId="0" fillId="0" borderId="7" xfId="0" applyFont="1" applyBorder="1" applyAlignment="1">
      <alignment horizontal="left" vertical="top"/>
    </xf>
    <xf numFmtId="0" fontId="3" fillId="0" borderId="3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4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3" xfId="0" applyFont="1" applyBorder="1" applyAlignment="1">
      <alignment horizontal="center" wrapText="1"/>
    </xf>
    <xf numFmtId="0" fontId="0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8" xfId="0" applyBorder="1" applyAlignment="1">
      <alignment/>
    </xf>
    <xf numFmtId="0" fontId="0" fillId="0" borderId="7" xfId="0" applyBorder="1" applyAlignment="1">
      <alignment/>
    </xf>
    <xf numFmtId="0" fontId="1" fillId="0" borderId="3" xfId="0" applyFont="1" applyBorder="1" applyAlignment="1">
      <alignment horizontal="center" vertical="center"/>
    </xf>
    <xf numFmtId="0" fontId="0" fillId="0" borderId="7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"/>
  <dimension ref="A1:P34"/>
  <sheetViews>
    <sheetView tabSelected="1" workbookViewId="0" topLeftCell="A1">
      <selection activeCell="N24" sqref="N24"/>
    </sheetView>
  </sheetViews>
  <sheetFormatPr defaultColWidth="9.00390625" defaultRowHeight="12.75"/>
  <cols>
    <col min="1" max="1" width="3.75390625" style="1" customWidth="1"/>
    <col min="2" max="2" width="25.75390625" style="1" customWidth="1"/>
    <col min="3" max="6" width="12.625" style="1" customWidth="1"/>
    <col min="7" max="7" width="14.625" style="1" customWidth="1"/>
    <col min="8" max="8" width="11.25390625" style="1" hidden="1" customWidth="1"/>
    <col min="9" max="9" width="10.125" style="1" hidden="1" customWidth="1"/>
    <col min="10" max="11" width="9.875" style="1" hidden="1" customWidth="1"/>
    <col min="12" max="12" width="12.25390625" style="1" hidden="1" customWidth="1"/>
    <col min="13" max="14" width="9.125" style="1" customWidth="1"/>
    <col min="15" max="15" width="10.125" style="1" bestFit="1" customWidth="1"/>
    <col min="16" max="16384" width="9.125" style="1" customWidth="1"/>
  </cols>
  <sheetData>
    <row r="1" spans="3:13" ht="15">
      <c r="C1" s="56" t="s">
        <v>30</v>
      </c>
      <c r="D1" s="56"/>
      <c r="E1" s="56"/>
      <c r="F1" s="56"/>
      <c r="G1" s="56"/>
      <c r="H1" s="56"/>
      <c r="I1" s="56"/>
      <c r="J1" s="56"/>
      <c r="K1" s="56"/>
      <c r="L1" s="56"/>
      <c r="M1" s="11"/>
    </row>
    <row r="2" spans="3:13" ht="15" hidden="1">
      <c r="C2" s="56" t="s">
        <v>13</v>
      </c>
      <c r="D2" s="56"/>
      <c r="E2" s="56"/>
      <c r="F2" s="56"/>
      <c r="G2" s="56"/>
      <c r="H2" s="56"/>
      <c r="I2" s="56"/>
      <c r="J2" s="56"/>
      <c r="K2" s="56"/>
      <c r="L2" s="56"/>
      <c r="M2" s="57"/>
    </row>
    <row r="3" spans="3:13" ht="15" hidden="1">
      <c r="C3" s="56" t="s">
        <v>4</v>
      </c>
      <c r="D3" s="56"/>
      <c r="E3" s="56"/>
      <c r="F3" s="56"/>
      <c r="G3" s="56"/>
      <c r="H3" s="56"/>
      <c r="I3" s="56"/>
      <c r="J3" s="56"/>
      <c r="K3" s="56"/>
      <c r="L3" s="56"/>
      <c r="M3" s="11"/>
    </row>
    <row r="4" spans="3:13" ht="15" hidden="1">
      <c r="C4" s="56" t="s">
        <v>14</v>
      </c>
      <c r="D4" s="56"/>
      <c r="E4" s="56"/>
      <c r="F4" s="56"/>
      <c r="G4" s="56"/>
      <c r="H4" s="56"/>
      <c r="I4" s="56"/>
      <c r="J4" s="56"/>
      <c r="K4" s="56"/>
      <c r="L4" s="56"/>
      <c r="M4" s="11"/>
    </row>
    <row r="5" spans="3:13" ht="15" hidden="1">
      <c r="C5" s="21"/>
      <c r="D5" s="21"/>
      <c r="E5" s="21"/>
      <c r="F5" s="21"/>
      <c r="G5" s="21"/>
      <c r="H5" s="21"/>
      <c r="I5" s="21"/>
      <c r="J5" s="21"/>
      <c r="K5" s="21"/>
      <c r="L5" s="21"/>
      <c r="M5" s="11"/>
    </row>
    <row r="6" spans="3:13" ht="15">
      <c r="C6" s="21" t="s">
        <v>15</v>
      </c>
      <c r="D6" s="21"/>
      <c r="E6" s="21"/>
      <c r="F6" s="21"/>
      <c r="G6" s="21"/>
      <c r="H6" s="21"/>
      <c r="I6" s="21"/>
      <c r="J6" s="21"/>
      <c r="K6" s="21"/>
      <c r="L6" s="21"/>
      <c r="M6" s="11"/>
    </row>
    <row r="7" spans="3:13" ht="15">
      <c r="C7" s="21" t="s">
        <v>31</v>
      </c>
      <c r="D7" s="21"/>
      <c r="E7" s="21"/>
      <c r="F7" s="21"/>
      <c r="G7" s="21"/>
      <c r="H7" s="21"/>
      <c r="I7" s="21"/>
      <c r="J7" s="21"/>
      <c r="K7" s="21"/>
      <c r="L7" s="21"/>
      <c r="M7" s="11"/>
    </row>
    <row r="8" spans="3:13" ht="15">
      <c r="C8" s="21" t="s">
        <v>32</v>
      </c>
      <c r="D8" s="21"/>
      <c r="E8" s="21"/>
      <c r="F8" s="21"/>
      <c r="G8" s="21"/>
      <c r="H8" s="21"/>
      <c r="I8" s="21"/>
      <c r="J8" s="21"/>
      <c r="K8" s="21"/>
      <c r="L8" s="21"/>
      <c r="M8" s="11"/>
    </row>
    <row r="9" spans="1:12" ht="45" customHeight="1">
      <c r="A9" s="54" t="s">
        <v>20</v>
      </c>
      <c r="B9" s="55"/>
      <c r="C9" s="55"/>
      <c r="D9" s="55"/>
      <c r="E9" s="55"/>
      <c r="F9" s="55"/>
      <c r="G9" s="55"/>
      <c r="H9" s="2"/>
      <c r="I9" s="2"/>
      <c r="J9" s="2"/>
      <c r="K9" s="2"/>
      <c r="L9" s="2"/>
    </row>
    <row r="10" spans="1:12" ht="15">
      <c r="A10" s="3"/>
      <c r="L10" s="11" t="s">
        <v>10</v>
      </c>
    </row>
    <row r="11" spans="1:12" ht="39.75" customHeight="1">
      <c r="A11" s="32" t="s">
        <v>9</v>
      </c>
      <c r="B11" s="32" t="s">
        <v>0</v>
      </c>
      <c r="C11" s="33" t="s">
        <v>7</v>
      </c>
      <c r="D11" s="33" t="s">
        <v>27</v>
      </c>
      <c r="E11" s="33" t="s">
        <v>25</v>
      </c>
      <c r="F11" s="33" t="s">
        <v>26</v>
      </c>
      <c r="G11" s="33" t="s">
        <v>28</v>
      </c>
      <c r="H11" s="4">
        <v>2011</v>
      </c>
      <c r="I11" s="4">
        <v>2012</v>
      </c>
      <c r="J11" s="4">
        <v>2013</v>
      </c>
      <c r="K11" s="4">
        <v>2014</v>
      </c>
      <c r="L11" s="4">
        <v>2015</v>
      </c>
    </row>
    <row r="12" spans="1:12" ht="12.75" customHeight="1">
      <c r="A12" s="36">
        <v>1</v>
      </c>
      <c r="B12" s="36">
        <v>2</v>
      </c>
      <c r="C12" s="24">
        <v>3</v>
      </c>
      <c r="D12" s="36">
        <v>4</v>
      </c>
      <c r="E12" s="24">
        <v>5</v>
      </c>
      <c r="F12" s="24"/>
      <c r="G12" s="36">
        <v>6</v>
      </c>
      <c r="H12" s="8"/>
      <c r="I12" s="8"/>
      <c r="J12" s="8"/>
      <c r="K12" s="8"/>
      <c r="L12" s="7">
        <v>4</v>
      </c>
    </row>
    <row r="13" spans="1:12" ht="17.25" customHeight="1">
      <c r="A13" s="47" t="s">
        <v>21</v>
      </c>
      <c r="B13" s="48"/>
      <c r="C13" s="24"/>
      <c r="D13" s="25">
        <v>73224132</v>
      </c>
      <c r="E13" s="34">
        <v>123238</v>
      </c>
      <c r="F13" s="34">
        <v>249270</v>
      </c>
      <c r="G13" s="25">
        <f>SUM(D13-E13+F13)</f>
        <v>73350164</v>
      </c>
      <c r="H13" s="8"/>
      <c r="I13" s="8"/>
      <c r="J13" s="8"/>
      <c r="K13" s="8"/>
      <c r="L13" s="7"/>
    </row>
    <row r="14" spans="1:12" ht="17.25" customHeight="1">
      <c r="A14" s="47" t="s">
        <v>22</v>
      </c>
      <c r="B14" s="48"/>
      <c r="C14" s="24"/>
      <c r="D14" s="25">
        <v>1916440</v>
      </c>
      <c r="E14" s="34">
        <v>0</v>
      </c>
      <c r="F14" s="34">
        <v>4920980</v>
      </c>
      <c r="G14" s="25">
        <f aca="true" t="shared" si="0" ref="G14:G19">SUM(D14-E14+F14)</f>
        <v>6837420</v>
      </c>
      <c r="H14" s="8"/>
      <c r="I14" s="8"/>
      <c r="J14" s="8"/>
      <c r="K14" s="8"/>
      <c r="L14" s="7"/>
    </row>
    <row r="15" spans="1:12" ht="21" customHeight="1">
      <c r="A15" s="49" t="s">
        <v>16</v>
      </c>
      <c r="B15" s="51"/>
      <c r="C15" s="26"/>
      <c r="D15" s="27">
        <f>SUM(D13:D14)</f>
        <v>75140572</v>
      </c>
      <c r="E15" s="35">
        <f>SUM(E13:E14)</f>
        <v>123238</v>
      </c>
      <c r="F15" s="35">
        <f>SUM(F13:F14)</f>
        <v>5170250</v>
      </c>
      <c r="G15" s="35">
        <f t="shared" si="0"/>
        <v>80187584</v>
      </c>
      <c r="H15" s="5">
        <v>76300</v>
      </c>
      <c r="I15" s="5">
        <v>79300</v>
      </c>
      <c r="J15" s="5">
        <v>82470</v>
      </c>
      <c r="K15" s="5">
        <v>79100</v>
      </c>
      <c r="L15" s="5">
        <v>81500</v>
      </c>
    </row>
    <row r="16" spans="1:12" ht="20.25" customHeight="1">
      <c r="A16" s="45" t="s">
        <v>23</v>
      </c>
      <c r="B16" s="46"/>
      <c r="C16" s="26"/>
      <c r="D16" s="28">
        <v>57216840</v>
      </c>
      <c r="E16" s="28">
        <v>822644</v>
      </c>
      <c r="F16" s="28">
        <v>1359286</v>
      </c>
      <c r="G16" s="42">
        <f t="shared" si="0"/>
        <v>57753482</v>
      </c>
      <c r="H16" s="5">
        <v>58950</v>
      </c>
      <c r="I16" s="5">
        <v>61300</v>
      </c>
      <c r="J16" s="5">
        <v>63750</v>
      </c>
      <c r="K16" s="5">
        <v>66300</v>
      </c>
      <c r="L16" s="5">
        <v>68200</v>
      </c>
    </row>
    <row r="17" spans="1:12" ht="20.25" customHeight="1">
      <c r="A17" s="45" t="s">
        <v>24</v>
      </c>
      <c r="B17" s="46"/>
      <c r="C17" s="26"/>
      <c r="D17" s="28">
        <v>23814697</v>
      </c>
      <c r="E17" s="28">
        <v>20000</v>
      </c>
      <c r="F17" s="28">
        <v>8077980</v>
      </c>
      <c r="G17" s="42">
        <f t="shared" si="0"/>
        <v>31872677</v>
      </c>
      <c r="H17" s="5">
        <f>14411+2611+49+2250+640</f>
        <v>19961</v>
      </c>
      <c r="I17" s="5">
        <f>14671+2371+949+2380</f>
        <v>20371</v>
      </c>
      <c r="J17" s="5">
        <f>14609+1909+3021+1090</f>
        <v>20629</v>
      </c>
      <c r="K17" s="5">
        <v>8045</v>
      </c>
      <c r="L17" s="5">
        <v>9830</v>
      </c>
    </row>
    <row r="18" spans="1:12" ht="20.25" customHeight="1">
      <c r="A18" s="49" t="s">
        <v>17</v>
      </c>
      <c r="B18" s="50"/>
      <c r="C18" s="26"/>
      <c r="D18" s="27">
        <f>SUM(D16:D17)</f>
        <v>81031537</v>
      </c>
      <c r="E18" s="27">
        <f>SUM(E16:E17)</f>
        <v>842644</v>
      </c>
      <c r="F18" s="27">
        <f>SUM(F16:F17)</f>
        <v>9437266</v>
      </c>
      <c r="G18" s="35">
        <f t="shared" si="0"/>
        <v>89626159</v>
      </c>
      <c r="H18" s="5"/>
      <c r="I18" s="5"/>
      <c r="J18" s="5"/>
      <c r="K18" s="5"/>
      <c r="L18" s="5"/>
    </row>
    <row r="19" spans="1:12" ht="18.75" customHeight="1">
      <c r="A19" s="45" t="s">
        <v>8</v>
      </c>
      <c r="B19" s="46"/>
      <c r="C19" s="26"/>
      <c r="D19" s="28">
        <v>-5890965</v>
      </c>
      <c r="E19" s="28">
        <f>E15-E18</f>
        <v>-719406</v>
      </c>
      <c r="F19" s="28">
        <f>F15-F18</f>
        <v>-4267016</v>
      </c>
      <c r="G19" s="35">
        <f t="shared" si="0"/>
        <v>-9438575</v>
      </c>
      <c r="H19" s="5">
        <f>SUM(H15-H16-H17)</f>
        <v>-2611</v>
      </c>
      <c r="I19" s="5">
        <f>SUM(I15-I16-I17)</f>
        <v>-2371</v>
      </c>
      <c r="J19" s="5">
        <f>SUM(J15-J16-J17)</f>
        <v>-1909</v>
      </c>
      <c r="K19" s="5">
        <f>SUM(K15-K16-K17)</f>
        <v>4755</v>
      </c>
      <c r="L19" s="5">
        <f>SUM(L15-L16-L17)</f>
        <v>3470</v>
      </c>
    </row>
    <row r="20" spans="1:12" ht="13.5" customHeight="1">
      <c r="A20" s="60"/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2"/>
    </row>
    <row r="21" spans="1:12" ht="24" customHeight="1">
      <c r="A21" s="49" t="s">
        <v>5</v>
      </c>
      <c r="B21" s="64"/>
      <c r="C21" s="26"/>
      <c r="D21" s="27">
        <f>SUM(D22:D23)</f>
        <v>10660745</v>
      </c>
      <c r="E21" s="27">
        <f>SUM(E22:E23)</f>
        <v>0</v>
      </c>
      <c r="F21" s="27">
        <f>SUM(F22:F23)</f>
        <v>3547610</v>
      </c>
      <c r="G21" s="27">
        <f>SUM(D21-E21+F21)</f>
        <v>14208355</v>
      </c>
      <c r="H21" s="12">
        <f>SUM(H22:H23)</f>
        <v>8500</v>
      </c>
      <c r="I21" s="12">
        <f>SUM(I22:I23)</f>
        <v>8500</v>
      </c>
      <c r="J21" s="12">
        <f>SUM(J22:J23)</f>
        <v>8500</v>
      </c>
      <c r="K21" s="12">
        <f>SUM(K22:K23)</f>
        <v>800</v>
      </c>
      <c r="L21" s="12">
        <f>SUM(L22:L23)</f>
        <v>800</v>
      </c>
    </row>
    <row r="22" spans="1:12" ht="39">
      <c r="A22" s="6">
        <v>1</v>
      </c>
      <c r="B22" s="22" t="s">
        <v>11</v>
      </c>
      <c r="C22" s="29" t="s">
        <v>2</v>
      </c>
      <c r="D22" s="39">
        <v>9500000</v>
      </c>
      <c r="E22" s="39">
        <v>0</v>
      </c>
      <c r="F22" s="39">
        <v>0</v>
      </c>
      <c r="G22" s="40">
        <f>SUM(D22-E22+F22)</f>
        <v>9500000</v>
      </c>
      <c r="H22" s="13">
        <v>8000</v>
      </c>
      <c r="I22" s="13">
        <v>8000</v>
      </c>
      <c r="J22" s="13">
        <v>8000</v>
      </c>
      <c r="K22" s="13">
        <v>0</v>
      </c>
      <c r="L22" s="13">
        <v>0</v>
      </c>
    </row>
    <row r="23" spans="1:16" ht="100.5" customHeight="1">
      <c r="A23" s="6">
        <v>2</v>
      </c>
      <c r="B23" s="22" t="s">
        <v>12</v>
      </c>
      <c r="C23" s="29" t="s">
        <v>3</v>
      </c>
      <c r="D23" s="40">
        <v>1160745</v>
      </c>
      <c r="E23" s="39">
        <v>0</v>
      </c>
      <c r="F23" s="39">
        <v>3547610</v>
      </c>
      <c r="G23" s="40">
        <f>SUM(D23-E23+F23)</f>
        <v>4708355</v>
      </c>
      <c r="H23" s="13">
        <v>500</v>
      </c>
      <c r="I23" s="13">
        <v>500</v>
      </c>
      <c r="J23" s="13">
        <v>500</v>
      </c>
      <c r="K23" s="13">
        <v>800</v>
      </c>
      <c r="L23" s="9">
        <v>800</v>
      </c>
      <c r="P23" s="10"/>
    </row>
    <row r="24" spans="1:14" ht="14.25" customHeight="1">
      <c r="A24" s="63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2"/>
      <c r="N24" s="10"/>
    </row>
    <row r="25" spans="1:12" ht="18.75" customHeight="1">
      <c r="A25" s="58" t="s">
        <v>6</v>
      </c>
      <c r="B25" s="59"/>
      <c r="C25" s="30"/>
      <c r="D25" s="31">
        <f>SUM(D26:D27)</f>
        <v>4769780</v>
      </c>
      <c r="E25" s="43">
        <v>0</v>
      </c>
      <c r="F25" s="43">
        <v>0</v>
      </c>
      <c r="G25" s="31">
        <f>SUM(G26:G27)</f>
        <v>4769780</v>
      </c>
      <c r="H25" s="12">
        <f>SUM(H27)</f>
        <v>5889</v>
      </c>
      <c r="I25" s="12">
        <f>SUM(I27)</f>
        <v>6129</v>
      </c>
      <c r="J25" s="12">
        <f>SUM(J27)</f>
        <v>6591</v>
      </c>
      <c r="K25" s="12">
        <f>SUM(K27)</f>
        <v>5555</v>
      </c>
      <c r="L25" s="12">
        <f>SUM(L27)</f>
        <v>4270</v>
      </c>
    </row>
    <row r="26" spans="1:14" ht="29.25" customHeight="1">
      <c r="A26" s="18">
        <v>1</v>
      </c>
      <c r="B26" s="23" t="s">
        <v>18</v>
      </c>
      <c r="C26" s="29" t="s">
        <v>1</v>
      </c>
      <c r="D26" s="41">
        <v>50000</v>
      </c>
      <c r="E26" s="44">
        <v>0</v>
      </c>
      <c r="F26" s="44">
        <v>0</v>
      </c>
      <c r="G26" s="41">
        <v>50000</v>
      </c>
      <c r="H26" s="19"/>
      <c r="I26" s="17"/>
      <c r="J26" s="17"/>
      <c r="K26" s="17"/>
      <c r="L26" s="17"/>
      <c r="N26" s="10"/>
    </row>
    <row r="27" spans="1:15" ht="32.25" customHeight="1" thickBot="1">
      <c r="A27" s="16">
        <v>2</v>
      </c>
      <c r="B27" s="23" t="s">
        <v>19</v>
      </c>
      <c r="C27" s="29" t="s">
        <v>1</v>
      </c>
      <c r="D27" s="40">
        <v>4719780</v>
      </c>
      <c r="E27" s="44">
        <v>0</v>
      </c>
      <c r="F27" s="44">
        <v>0</v>
      </c>
      <c r="G27" s="40">
        <v>4719780</v>
      </c>
      <c r="H27" s="20">
        <v>5889</v>
      </c>
      <c r="I27" s="14">
        <v>6129</v>
      </c>
      <c r="J27" s="14">
        <v>6591</v>
      </c>
      <c r="K27" s="14">
        <v>5555</v>
      </c>
      <c r="L27" s="15">
        <v>4270</v>
      </c>
      <c r="O27" s="10"/>
    </row>
    <row r="29" ht="15" hidden="1"/>
    <row r="30" ht="15" hidden="1"/>
    <row r="31" ht="15" hidden="1"/>
    <row r="32" spans="2:14" ht="15">
      <c r="B32" s="37" t="s">
        <v>29</v>
      </c>
      <c r="C32" s="38"/>
      <c r="D32" s="10"/>
      <c r="E32" s="10"/>
      <c r="F32" s="10"/>
      <c r="G32" s="10"/>
      <c r="H32" s="10">
        <f>SUM(H21-H27)</f>
        <v>2611</v>
      </c>
      <c r="I32" s="10">
        <f>SUM(I21-I27)</f>
        <v>2371</v>
      </c>
      <c r="J32" s="10">
        <f>SUM(J21-J27)</f>
        <v>1909</v>
      </c>
      <c r="K32" s="10">
        <f>SUM(K21-K27)</f>
        <v>-4755</v>
      </c>
      <c r="L32" s="10">
        <f>SUM(L21-L27)</f>
        <v>-3470</v>
      </c>
      <c r="N32" s="10"/>
    </row>
    <row r="33" spans="2:11" ht="39.75" customHeight="1">
      <c r="B33" s="52" t="s">
        <v>33</v>
      </c>
      <c r="C33" s="53"/>
      <c r="D33" s="53"/>
      <c r="E33" s="53"/>
      <c r="F33" s="53"/>
      <c r="G33" s="53"/>
      <c r="H33" s="10"/>
      <c r="I33" s="10"/>
      <c r="J33" s="10"/>
      <c r="K33" s="10"/>
    </row>
    <row r="34" spans="3:6" ht="15">
      <c r="C34" s="10"/>
      <c r="D34" s="10"/>
      <c r="E34" s="10"/>
      <c r="F34" s="10"/>
    </row>
  </sheetData>
  <mergeCells count="17">
    <mergeCell ref="B33:G33"/>
    <mergeCell ref="A9:G9"/>
    <mergeCell ref="C1:L1"/>
    <mergeCell ref="C3:L3"/>
    <mergeCell ref="C4:L4"/>
    <mergeCell ref="C2:M2"/>
    <mergeCell ref="A25:B25"/>
    <mergeCell ref="A20:L20"/>
    <mergeCell ref="A24:L24"/>
    <mergeCell ref="A21:B21"/>
    <mergeCell ref="A19:B19"/>
    <mergeCell ref="A16:B16"/>
    <mergeCell ref="A17:B17"/>
    <mergeCell ref="A13:B13"/>
    <mergeCell ref="A14:B14"/>
    <mergeCell ref="A18:B18"/>
    <mergeCell ref="A15:B1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UGM</cp:lastModifiedBy>
  <cp:lastPrinted>2010-05-12T10:25:07Z</cp:lastPrinted>
  <dcterms:created xsi:type="dcterms:W3CDTF">2001-06-03T09:35:02Z</dcterms:created>
  <dcterms:modified xsi:type="dcterms:W3CDTF">2010-05-17T09:20:02Z</dcterms:modified>
  <cp:category/>
  <cp:version/>
  <cp:contentType/>
  <cp:contentStatus/>
</cp:coreProperties>
</file>