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'Arkusz1'!$A$2:$F$126</definedName>
  </definedNames>
  <calcPr fullCalcOnLoad="1"/>
</workbook>
</file>

<file path=xl/sharedStrings.xml><?xml version="1.0" encoding="utf-8"?>
<sst xmlns="http://schemas.openxmlformats.org/spreadsheetml/2006/main" count="128" uniqueCount="75">
  <si>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</si>
  <si>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</si>
  <si>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</si>
  <si>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</si>
  <si>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</si>
  <si>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</si>
  <si>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</si>
  <si>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</si>
  <si>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Wójt Gminy Michałowice</t>
  </si>
  <si>
    <t>Dokonać zmian w planie wydatków budżetu gminy w roku budżetowym 2006 stanowiącym załącznik nr 2 do uchwały Rady Gminy Michałowice Nr XXXVII/338/2006 z 12 stycznia 2006 r. w sprawie uchwalenia budżetu Gminy Michałowice na  2006  r. w sposób następujący :</t>
  </si>
  <si>
    <t>80101 Szkoły podstawowe: Razem</t>
  </si>
  <si>
    <t>80104 Przedszkola publiczne: Razem</t>
  </si>
  <si>
    <t>80110 Gimnazja: Razem</t>
  </si>
  <si>
    <t>801 Oświata i wychowanie  - Razem</t>
  </si>
  <si>
    <t>składki na fundusz pracy</t>
  </si>
  <si>
    <t>zakup materiałów i wyposażenia</t>
  </si>
  <si>
    <t xml:space="preserve">wynagrodzenia bezosobowe </t>
  </si>
  <si>
    <t>92109 Domy i ośrodki kultury, świetlice i kluby : Razem</t>
  </si>
  <si>
    <t>921 Kultura i ochrona dziedzictwa narodowego - Razem</t>
  </si>
  <si>
    <t>80120 Licea ogólnokształcące: Razem</t>
  </si>
  <si>
    <t>różne opłaty i składki</t>
  </si>
  <si>
    <t xml:space="preserve">świadczenia społeczne </t>
  </si>
  <si>
    <t>85214  Zasiłki i pomoc w naturze oraz składki na ubezp.emerytalne i rentowe : Razem</t>
  </si>
  <si>
    <t>85219 Ośrodki pomocy społecznej: Razem</t>
  </si>
  <si>
    <t>852 Pomoc społeczna  - Razem</t>
  </si>
  <si>
    <t xml:space="preserve">wynagrodzenia osobowe pracowników </t>
  </si>
  <si>
    <t>zakup usług remontowych</t>
  </si>
  <si>
    <t>Załącznik Nr 2</t>
  </si>
  <si>
    <t>wpłaty na PFRON</t>
  </si>
  <si>
    <t>85415 Pomoc materialna dla uczniów: Razem</t>
  </si>
  <si>
    <t>854 Edukacyjna opieka wychowawcza- Razem</t>
  </si>
  <si>
    <t>inne formy pomocy dla uczniów</t>
  </si>
  <si>
    <t>składki na ubezpieczenia społeczne</t>
  </si>
  <si>
    <t>świadczenia społeczne</t>
  </si>
  <si>
    <t>zakup usług pozostałych</t>
  </si>
  <si>
    <t xml:space="preserve">85212 Świadczenia rodzinne, zaliczka alimentacyjna oraz składki na ubezpieczenia emerytalne i rentowe z ubezpieczenia społecznego - Razem </t>
  </si>
  <si>
    <t>składki na ubezpieczenie zdrowotne</t>
  </si>
  <si>
    <t xml:space="preserve">85213 Składki na ubezpieczenie zdrowotne opłacone za osoby pobierające niektóre świadczenia z pomocy społecznej oraz niektóre świadczenia rodzinne : Razem </t>
  </si>
  <si>
    <t>składki na ubezpieczenie społeczne</t>
  </si>
  <si>
    <t>dodatkowe wynagrodzenie roczne</t>
  </si>
  <si>
    <t>zakup energii</t>
  </si>
  <si>
    <t>85228 Usługi opiekuńcze i specjalistyczne usługi opiekuńcze : Razem</t>
  </si>
  <si>
    <t>wydatki osobowe pracowników</t>
  </si>
  <si>
    <t>zakup pomocy naukowych,dydaktycznych i książek</t>
  </si>
  <si>
    <t>zakup usług zdrowotnych</t>
  </si>
  <si>
    <t>odpisy na zakładowy fundusz świadczeń socjalnych</t>
  </si>
  <si>
    <t>80103 Oddziały przerdszkolne w szkołach podstawowych : Razem</t>
  </si>
  <si>
    <t>podróże służbowe zagraniczne</t>
  </si>
  <si>
    <t>podróże służbowe krajowe</t>
  </si>
  <si>
    <t>80114 Zespoły obsługi ekonomiczno-administracyjnej szkół : Razem</t>
  </si>
  <si>
    <t>85401 Świetlice szkolne : Razem</t>
  </si>
  <si>
    <t xml:space="preserve"> </t>
  </si>
  <si>
    <t>75023 Urzędy gmin: Razem</t>
  </si>
  <si>
    <t>750 Administracja publiczna  - Razem</t>
  </si>
  <si>
    <t>wynagrodzenia agencyjno-prowizyjne</t>
  </si>
  <si>
    <t>75075 Promocja jednostek samorządu terytorialnego: Razem</t>
  </si>
  <si>
    <t>010 Rolnictwo i łowiectwo - Razem</t>
  </si>
  <si>
    <t>01010 Infrastruktura wodociągowa i sanitacyjna wsi: Razem</t>
  </si>
  <si>
    <t>60016 -Drogi publiczne gminne :Razem</t>
  </si>
  <si>
    <t>600  Transport i łączność-Razem</t>
  </si>
  <si>
    <t>60095 Pozostała działalność :Razem</t>
  </si>
  <si>
    <t xml:space="preserve">obsługa budynków komunalnych </t>
  </si>
  <si>
    <t>70004 Rózne jednostki obsługa gospodarki mieszkaniowej :Razem</t>
  </si>
  <si>
    <t>700 Gospodarka mieszkaniowa-Razem</t>
  </si>
  <si>
    <t>podatek od towarów i usług VAT</t>
  </si>
  <si>
    <t>70005 Gospodarka gruntami i nieruchomościami: Razem</t>
  </si>
  <si>
    <t xml:space="preserve">zakup usług remontowych </t>
  </si>
  <si>
    <t>90015  Oświetlenie ulic, placów i dróg: Razem</t>
  </si>
  <si>
    <t>900  Gospodarka komunalna i ochrona środowiska- Razem</t>
  </si>
  <si>
    <t>90004 Utrzymanie zieleni w miastach i gminach: Razem</t>
  </si>
  <si>
    <t>do Zarządzenia  Nr  4/2006r.</t>
  </si>
  <si>
    <t>z dnia 7 grudnia 2006 r.</t>
  </si>
  <si>
    <t xml:space="preserve">zakup usług pozostałych </t>
  </si>
  <si>
    <t>75412 Ochotnicza straż pożarna :Razem</t>
  </si>
  <si>
    <t>754 Bezpieczeństwo publiczne i ochrona przeciwpożarowa-Razem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</si>
</sst>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i/>
      <sz val="12"/>
      <name val="Arial CE"/>
      <family val="0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3" fontId="9" fillId="0" borderId="4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SheetLayoutView="100" workbookViewId="0" topLeftCell="A1">
      <selection activeCell="L110" sqref="L110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25390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1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27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75" t="s">
        <v>70</v>
      </c>
      <c r="F3" s="76"/>
      <c r="G3" s="3"/>
      <c r="H3" s="3"/>
      <c r="I3" s="3"/>
    </row>
    <row r="4" spans="1:9" ht="12.75" customHeight="1">
      <c r="A4" s="6"/>
      <c r="B4" s="6"/>
      <c r="C4" s="6"/>
      <c r="D4" s="7"/>
      <c r="E4" s="75" t="s">
        <v>8</v>
      </c>
      <c r="F4" s="76"/>
      <c r="G4" s="3"/>
      <c r="H4" s="3"/>
      <c r="I4" s="3"/>
    </row>
    <row r="5" spans="1:9" ht="12.75" customHeight="1">
      <c r="A5" s="6"/>
      <c r="B5" s="6"/>
      <c r="C5" s="6"/>
      <c r="D5" s="7"/>
      <c r="E5" s="75" t="s">
        <v>71</v>
      </c>
      <c r="F5" s="76"/>
      <c r="G5" s="3"/>
      <c r="H5" s="3"/>
      <c r="I5" s="3"/>
    </row>
    <row r="6" spans="1:27" ht="46.5" customHeight="1">
      <c r="A6" s="75" t="s">
        <v>9</v>
      </c>
      <c r="B6" s="75"/>
      <c r="C6" s="75"/>
      <c r="D6" s="75"/>
      <c r="E6" s="75"/>
      <c r="F6" s="75"/>
      <c r="G6" s="3"/>
      <c r="H6" s="3"/>
      <c r="I6" s="3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s="44" customFormat="1" ht="12.75" customHeight="1">
      <c r="A7" s="42"/>
      <c r="B7" s="43"/>
      <c r="C7" s="43"/>
      <c r="D7" s="43"/>
      <c r="E7" s="43"/>
      <c r="F7" s="38" t="s">
        <v>7</v>
      </c>
      <c r="G7" s="45"/>
      <c r="H7" s="45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2.75" customHeight="1">
      <c r="A8" s="39" t="s">
        <v>0</v>
      </c>
      <c r="B8" s="39" t="s">
        <v>1</v>
      </c>
      <c r="C8" s="39" t="s">
        <v>6</v>
      </c>
      <c r="D8" s="39" t="s">
        <v>2</v>
      </c>
      <c r="E8" s="40" t="s">
        <v>4</v>
      </c>
      <c r="F8" s="41" t="s">
        <v>5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2.75" customHeight="1">
      <c r="A9" s="47">
        <v>10</v>
      </c>
      <c r="B9" s="47">
        <v>1010</v>
      </c>
      <c r="C9" s="10">
        <v>4260</v>
      </c>
      <c r="D9" s="13" t="s">
        <v>40</v>
      </c>
      <c r="E9" s="50">
        <v>95000</v>
      </c>
      <c r="F9" s="51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2.75" customHeight="1">
      <c r="A10" s="13"/>
      <c r="B10" s="10"/>
      <c r="C10" s="20">
        <v>4270</v>
      </c>
      <c r="D10" s="21" t="s">
        <v>26</v>
      </c>
      <c r="E10" s="50"/>
      <c r="F10" s="51">
        <v>10000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12.75" customHeight="1">
      <c r="A11" s="11"/>
      <c r="B11" s="10"/>
      <c r="C11" s="10">
        <v>4300</v>
      </c>
      <c r="D11" s="13" t="s">
        <v>34</v>
      </c>
      <c r="E11" s="50"/>
      <c r="F11" s="51">
        <v>85000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12.75" customHeight="1">
      <c r="A12" s="88" t="s">
        <v>57</v>
      </c>
      <c r="B12" s="89"/>
      <c r="C12" s="89"/>
      <c r="D12" s="90"/>
      <c r="E12" s="52">
        <f>SUM(E9:E11)</f>
        <v>95000</v>
      </c>
      <c r="F12" s="52">
        <f>SUM(F9:F11)</f>
        <v>95000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12.75" customHeight="1">
      <c r="A13" s="91" t="s">
        <v>56</v>
      </c>
      <c r="B13" s="91"/>
      <c r="C13" s="91"/>
      <c r="D13" s="91"/>
      <c r="E13" s="53">
        <f>SUM(E12)</f>
        <v>95000</v>
      </c>
      <c r="F13" s="53">
        <f>SUM(F12)</f>
        <v>95000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2.75" customHeight="1">
      <c r="A14" s="47">
        <v>600</v>
      </c>
      <c r="B14" s="47">
        <v>60016</v>
      </c>
      <c r="C14" s="47">
        <v>4270</v>
      </c>
      <c r="D14" s="54" t="s">
        <v>26</v>
      </c>
      <c r="E14" s="55"/>
      <c r="F14" s="56">
        <v>15000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12.75" customHeight="1">
      <c r="A15" s="47"/>
      <c r="B15" s="47"/>
      <c r="C15" s="47">
        <v>4300</v>
      </c>
      <c r="D15" s="13" t="s">
        <v>34</v>
      </c>
      <c r="E15" s="50">
        <v>15000</v>
      </c>
      <c r="F15" s="51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2.75" customHeight="1">
      <c r="A16" s="92" t="s">
        <v>58</v>
      </c>
      <c r="B16" s="93"/>
      <c r="C16" s="96"/>
      <c r="D16" s="94"/>
      <c r="E16" s="52">
        <f>SUM(E14:E15)</f>
        <v>15000</v>
      </c>
      <c r="F16" s="52">
        <f>SUM(F14:F15)</f>
        <v>15000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12.75" customHeight="1">
      <c r="A17" s="47"/>
      <c r="B17" s="47">
        <v>60095</v>
      </c>
      <c r="C17" s="47">
        <v>4270</v>
      </c>
      <c r="D17" s="54" t="s">
        <v>26</v>
      </c>
      <c r="E17" s="50"/>
      <c r="F17" s="51">
        <v>15000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12.75" customHeight="1">
      <c r="A18" s="47"/>
      <c r="B18" s="47"/>
      <c r="C18" s="47">
        <v>4300</v>
      </c>
      <c r="D18" s="13" t="s">
        <v>34</v>
      </c>
      <c r="E18" s="50">
        <v>15000</v>
      </c>
      <c r="F18" s="51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12.75" customHeight="1">
      <c r="A19" s="92" t="s">
        <v>60</v>
      </c>
      <c r="B19" s="93"/>
      <c r="C19" s="96"/>
      <c r="D19" s="94"/>
      <c r="E19" s="52">
        <f>SUM(E17:E18)</f>
        <v>15000</v>
      </c>
      <c r="F19" s="52">
        <f>SUM(F17:F18)</f>
        <v>15000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12.75" customHeight="1">
      <c r="A20" s="91" t="s">
        <v>59</v>
      </c>
      <c r="B20" s="91"/>
      <c r="C20" s="91"/>
      <c r="D20" s="91"/>
      <c r="E20" s="53">
        <f>SUM(E19+E16)</f>
        <v>30000</v>
      </c>
      <c r="F20" s="53">
        <f>SUM(F19+F16)</f>
        <v>30000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2.75" customHeight="1">
      <c r="A21" s="59">
        <v>700</v>
      </c>
      <c r="B21" s="59">
        <v>70004</v>
      </c>
      <c r="C21" s="20">
        <v>4300</v>
      </c>
      <c r="D21" s="59" t="s">
        <v>61</v>
      </c>
      <c r="E21" s="59"/>
      <c r="F21" s="56">
        <v>2000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12.75" customHeight="1">
      <c r="A22" s="79" t="s">
        <v>62</v>
      </c>
      <c r="B22" s="80"/>
      <c r="C22" s="81"/>
      <c r="D22" s="82"/>
      <c r="E22" s="61">
        <f>SUM(E21)</f>
        <v>0</v>
      </c>
      <c r="F22" s="61">
        <f>SUM(F21)</f>
        <v>2000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2.75" customHeight="1">
      <c r="A23" s="62"/>
      <c r="B23" s="63">
        <v>70005</v>
      </c>
      <c r="C23" s="20">
        <v>4530</v>
      </c>
      <c r="D23" s="64" t="s">
        <v>64</v>
      </c>
      <c r="E23" s="56">
        <v>2000</v>
      </c>
      <c r="F23" s="5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2.75" customHeight="1">
      <c r="A24" s="79" t="s">
        <v>65</v>
      </c>
      <c r="B24" s="80"/>
      <c r="C24" s="81"/>
      <c r="D24" s="82"/>
      <c r="E24" s="61">
        <f>SUM(E23)</f>
        <v>2000</v>
      </c>
      <c r="F24" s="61">
        <f>SUM(F23)</f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12.75" customHeight="1">
      <c r="A25" s="60" t="s">
        <v>63</v>
      </c>
      <c r="B25" s="60"/>
      <c r="C25" s="60"/>
      <c r="D25" s="60"/>
      <c r="E25" s="27">
        <f>SUM(E22+E24)</f>
        <v>2000</v>
      </c>
      <c r="F25" s="27">
        <f>SUM(F22+F24)</f>
        <v>2000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2.75" customHeight="1">
      <c r="A26" s="47">
        <v>750</v>
      </c>
      <c r="B26" s="47">
        <v>75023</v>
      </c>
      <c r="C26" s="47">
        <v>4170</v>
      </c>
      <c r="D26" s="49" t="s">
        <v>16</v>
      </c>
      <c r="E26" s="50"/>
      <c r="F26" s="51">
        <v>2987</v>
      </c>
      <c r="L26" s="57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2.75" customHeight="1">
      <c r="A27" s="47"/>
      <c r="B27" s="47"/>
      <c r="C27" s="10">
        <v>4010</v>
      </c>
      <c r="D27" s="13" t="s">
        <v>42</v>
      </c>
      <c r="E27" s="50"/>
      <c r="F27" s="51">
        <v>50000</v>
      </c>
      <c r="L27" s="57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2.75" customHeight="1">
      <c r="A28" s="47"/>
      <c r="B28" s="47"/>
      <c r="C28" s="10">
        <v>4110</v>
      </c>
      <c r="D28" s="13" t="s">
        <v>32</v>
      </c>
      <c r="E28" s="50">
        <v>50000</v>
      </c>
      <c r="F28" s="51"/>
      <c r="L28" s="5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12.75" customHeight="1">
      <c r="A29" s="47"/>
      <c r="B29" s="47"/>
      <c r="C29" s="47">
        <v>4100</v>
      </c>
      <c r="D29" s="49" t="s">
        <v>54</v>
      </c>
      <c r="E29" s="50">
        <v>1000</v>
      </c>
      <c r="F29" s="51"/>
      <c r="L29" s="57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26.25" customHeight="1">
      <c r="A30" s="47"/>
      <c r="B30" s="47"/>
      <c r="C30" s="20">
        <v>4440</v>
      </c>
      <c r="D30" s="33" t="s">
        <v>45</v>
      </c>
      <c r="E30" s="50"/>
      <c r="F30" s="51">
        <v>2863</v>
      </c>
      <c r="M30" s="58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2.75" customHeight="1">
      <c r="A31" s="47"/>
      <c r="B31" s="47"/>
      <c r="C31" s="10">
        <v>4300</v>
      </c>
      <c r="D31" s="13" t="s">
        <v>34</v>
      </c>
      <c r="E31" s="50">
        <v>2250</v>
      </c>
      <c r="F31" s="51"/>
      <c r="M31" s="58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12.75" customHeight="1">
      <c r="A32" s="92" t="s">
        <v>52</v>
      </c>
      <c r="B32" s="93"/>
      <c r="C32" s="93"/>
      <c r="D32" s="94"/>
      <c r="E32" s="52">
        <f>SUM(E26:E31)</f>
        <v>53250</v>
      </c>
      <c r="F32" s="52">
        <f>SUM(F26:F31)</f>
        <v>55850</v>
      </c>
      <c r="L32" s="57"/>
      <c r="M32" s="58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12.75" customHeight="1">
      <c r="A33" s="48"/>
      <c r="B33" s="47">
        <v>75075</v>
      </c>
      <c r="C33" s="10">
        <v>4300</v>
      </c>
      <c r="D33" s="13" t="s">
        <v>34</v>
      </c>
      <c r="E33" s="52">
        <v>2600</v>
      </c>
      <c r="F33" s="52"/>
      <c r="L33" s="57"/>
      <c r="M33" s="58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12.75" customHeight="1">
      <c r="A34" s="92" t="s">
        <v>55</v>
      </c>
      <c r="B34" s="93"/>
      <c r="C34" s="95"/>
      <c r="D34" s="94"/>
      <c r="E34" s="52">
        <f>SUM(E33)</f>
        <v>2600</v>
      </c>
      <c r="F34" s="52">
        <f>SUM(F33)</f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12.75" customHeight="1">
      <c r="A35" s="72" t="s">
        <v>53</v>
      </c>
      <c r="B35" s="72"/>
      <c r="C35" s="72"/>
      <c r="D35" s="72"/>
      <c r="E35" s="40">
        <f>SUM(E32+E34)</f>
        <v>55850</v>
      </c>
      <c r="F35" s="40">
        <f>SUM(F32+F34)</f>
        <v>55850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2.75" customHeight="1">
      <c r="A36" s="10">
        <v>754</v>
      </c>
      <c r="B36" s="10">
        <v>75412</v>
      </c>
      <c r="C36" s="10">
        <v>4300</v>
      </c>
      <c r="D36" s="13" t="s">
        <v>72</v>
      </c>
      <c r="E36" s="50">
        <v>3500</v>
      </c>
      <c r="F36" s="50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2.75" customHeight="1">
      <c r="A37" s="10"/>
      <c r="B37" s="10"/>
      <c r="C37" s="47">
        <v>4270</v>
      </c>
      <c r="D37" s="54" t="s">
        <v>26</v>
      </c>
      <c r="E37" s="50"/>
      <c r="F37" s="50">
        <v>3500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2.75" customHeight="1">
      <c r="A38" s="65" t="s">
        <v>73</v>
      </c>
      <c r="B38" s="66"/>
      <c r="C38" s="67"/>
      <c r="D38" s="68"/>
      <c r="E38" s="52">
        <f>SUM(E36:E37)</f>
        <v>3500</v>
      </c>
      <c r="F38" s="52">
        <f>SUM(F36:F37)</f>
        <v>3500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2.75" customHeight="1">
      <c r="A39" s="69" t="s">
        <v>74</v>
      </c>
      <c r="B39" s="86"/>
      <c r="C39" s="86"/>
      <c r="D39" s="87"/>
      <c r="E39" s="40">
        <f>SUM(E38)</f>
        <v>3500</v>
      </c>
      <c r="F39" s="40">
        <f>SUM(F38)</f>
        <v>3500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2.75" customHeight="1">
      <c r="A40" s="11">
        <v>801</v>
      </c>
      <c r="B40" s="10">
        <v>80101</v>
      </c>
      <c r="C40" s="10">
        <v>4010</v>
      </c>
      <c r="D40" s="13" t="s">
        <v>42</v>
      </c>
      <c r="E40" s="12">
        <v>26000</v>
      </c>
      <c r="F40" s="5">
        <v>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7" ht="12.75" customHeight="1">
      <c r="A41" s="16"/>
      <c r="B41" s="18"/>
      <c r="C41" s="10">
        <v>4110</v>
      </c>
      <c r="D41" s="13" t="s">
        <v>32</v>
      </c>
      <c r="E41" s="12">
        <v>2750</v>
      </c>
      <c r="F41" s="5">
        <v>0</v>
      </c>
      <c r="G41" s="4" t="s">
        <v>51</v>
      </c>
    </row>
    <row r="42" spans="1:6" ht="12.75" customHeight="1">
      <c r="A42" s="16"/>
      <c r="B42" s="18"/>
      <c r="C42" s="10">
        <v>4120</v>
      </c>
      <c r="D42" s="13" t="s">
        <v>14</v>
      </c>
      <c r="E42" s="12">
        <v>650</v>
      </c>
      <c r="F42" s="5">
        <v>0</v>
      </c>
    </row>
    <row r="43" spans="1:6" ht="12.75" customHeight="1">
      <c r="A43" s="16"/>
      <c r="B43" s="18"/>
      <c r="C43" s="10">
        <v>4140</v>
      </c>
      <c r="D43" s="13" t="s">
        <v>28</v>
      </c>
      <c r="E43" s="12">
        <v>5132</v>
      </c>
      <c r="F43" s="5">
        <v>0</v>
      </c>
    </row>
    <row r="44" spans="1:6" ht="12.75" customHeight="1">
      <c r="A44" s="16"/>
      <c r="B44" s="18"/>
      <c r="C44" s="10">
        <v>4210</v>
      </c>
      <c r="D44" s="13" t="s">
        <v>15</v>
      </c>
      <c r="E44" s="12">
        <v>0</v>
      </c>
      <c r="F44" s="5">
        <v>8336</v>
      </c>
    </row>
    <row r="45" spans="1:6" ht="23.25" customHeight="1">
      <c r="A45" s="16"/>
      <c r="B45" s="18"/>
      <c r="C45" s="10">
        <v>4240</v>
      </c>
      <c r="D45" s="13" t="s">
        <v>43</v>
      </c>
      <c r="E45" s="12">
        <v>0</v>
      </c>
      <c r="F45" s="5">
        <v>1304</v>
      </c>
    </row>
    <row r="46" spans="1:6" ht="12.75" customHeight="1">
      <c r="A46" s="16"/>
      <c r="B46" s="18"/>
      <c r="C46" s="20">
        <v>4280</v>
      </c>
      <c r="D46" s="21" t="s">
        <v>44</v>
      </c>
      <c r="E46" s="12">
        <v>1600</v>
      </c>
      <c r="F46" s="5">
        <v>0</v>
      </c>
    </row>
    <row r="47" spans="1:6" ht="23.25" customHeight="1">
      <c r="A47" s="11"/>
      <c r="B47" s="10"/>
      <c r="C47" s="20">
        <v>4440</v>
      </c>
      <c r="D47" s="33" t="s">
        <v>45</v>
      </c>
      <c r="E47" s="12">
        <v>0</v>
      </c>
      <c r="F47" s="5">
        <v>33</v>
      </c>
    </row>
    <row r="48" spans="1:6" ht="12.75" customHeight="1">
      <c r="A48" s="65" t="s">
        <v>10</v>
      </c>
      <c r="B48" s="77"/>
      <c r="C48" s="77"/>
      <c r="D48" s="78"/>
      <c r="E48" s="34">
        <f>SUM(E40:E47)</f>
        <v>36132</v>
      </c>
      <c r="F48" s="34">
        <f>SUM(F40:F47)</f>
        <v>9673</v>
      </c>
    </row>
    <row r="49" spans="1:6" ht="12.75" customHeight="1">
      <c r="A49" s="35"/>
      <c r="B49" s="11">
        <v>80103</v>
      </c>
      <c r="C49" s="10">
        <v>4110</v>
      </c>
      <c r="D49" s="13" t="s">
        <v>32</v>
      </c>
      <c r="E49" s="12">
        <v>0</v>
      </c>
      <c r="F49" s="12">
        <v>650</v>
      </c>
    </row>
    <row r="50" spans="1:6" ht="12.75" customHeight="1">
      <c r="A50" s="35"/>
      <c r="B50" s="11"/>
      <c r="C50" s="10">
        <v>4120</v>
      </c>
      <c r="D50" s="13" t="s">
        <v>14</v>
      </c>
      <c r="E50" s="12">
        <v>0</v>
      </c>
      <c r="F50" s="12">
        <v>50</v>
      </c>
    </row>
    <row r="51" spans="1:6" ht="24" customHeight="1">
      <c r="A51" s="35"/>
      <c r="B51" s="11"/>
      <c r="C51" s="20">
        <v>4440</v>
      </c>
      <c r="D51" s="33" t="s">
        <v>45</v>
      </c>
      <c r="E51" s="12">
        <v>142</v>
      </c>
      <c r="F51" s="12">
        <v>0</v>
      </c>
    </row>
    <row r="52" spans="1:6" ht="15" customHeight="1">
      <c r="A52" s="65" t="s">
        <v>46</v>
      </c>
      <c r="B52" s="73"/>
      <c r="C52" s="73"/>
      <c r="D52" s="74"/>
      <c r="E52" s="34">
        <f>SUM(E49:E51)</f>
        <v>142</v>
      </c>
      <c r="F52" s="34">
        <f>SUM(F49:F51)</f>
        <v>700</v>
      </c>
    </row>
    <row r="53" spans="1:6" ht="12.75" customHeight="1">
      <c r="A53" s="11"/>
      <c r="B53" s="10">
        <v>80104</v>
      </c>
      <c r="C53" s="10">
        <v>4210</v>
      </c>
      <c r="D53" s="13" t="s">
        <v>15</v>
      </c>
      <c r="E53" s="12">
        <v>0</v>
      </c>
      <c r="F53" s="12">
        <v>9369</v>
      </c>
    </row>
    <row r="54" spans="1:6" ht="27.75" customHeight="1">
      <c r="A54" s="11"/>
      <c r="B54" s="10"/>
      <c r="C54" s="10">
        <v>4240</v>
      </c>
      <c r="D54" s="13" t="s">
        <v>43</v>
      </c>
      <c r="E54" s="12">
        <v>0</v>
      </c>
      <c r="F54" s="12">
        <v>9100</v>
      </c>
    </row>
    <row r="55" spans="1:6" ht="12.75" customHeight="1">
      <c r="A55" s="11"/>
      <c r="B55" s="10"/>
      <c r="C55" s="10">
        <v>4260</v>
      </c>
      <c r="D55" s="13" t="s">
        <v>40</v>
      </c>
      <c r="E55" s="12">
        <v>5000</v>
      </c>
      <c r="F55" s="12">
        <v>0</v>
      </c>
    </row>
    <row r="56" spans="1:6" ht="12.75" customHeight="1">
      <c r="A56" s="11"/>
      <c r="B56" s="10"/>
      <c r="C56" s="20">
        <v>4280</v>
      </c>
      <c r="D56" s="21" t="s">
        <v>44</v>
      </c>
      <c r="E56" s="12">
        <v>3565</v>
      </c>
      <c r="F56" s="12">
        <v>0</v>
      </c>
    </row>
    <row r="57" spans="1:6" ht="12.75" customHeight="1">
      <c r="A57" s="11"/>
      <c r="B57" s="10"/>
      <c r="C57" s="10">
        <v>4300</v>
      </c>
      <c r="D57" s="13" t="s">
        <v>34</v>
      </c>
      <c r="E57" s="12">
        <v>9000</v>
      </c>
      <c r="F57" s="12">
        <v>0</v>
      </c>
    </row>
    <row r="58" spans="1:6" ht="24" customHeight="1">
      <c r="A58" s="11"/>
      <c r="B58" s="10"/>
      <c r="C58" s="37">
        <v>4440</v>
      </c>
      <c r="D58" s="33" t="s">
        <v>45</v>
      </c>
      <c r="E58" s="12">
        <v>904</v>
      </c>
      <c r="F58" s="12">
        <v>0</v>
      </c>
    </row>
    <row r="59" spans="1:6" ht="12.75" customHeight="1">
      <c r="A59" s="65" t="s">
        <v>11</v>
      </c>
      <c r="B59" s="73"/>
      <c r="C59" s="73"/>
      <c r="D59" s="74"/>
      <c r="E59" s="34">
        <f>SUM(E53:E58)</f>
        <v>18469</v>
      </c>
      <c r="F59" s="34">
        <f>SUM(F53:F58)</f>
        <v>18469</v>
      </c>
    </row>
    <row r="60" spans="1:6" ht="14.25" customHeight="1">
      <c r="A60" s="11"/>
      <c r="B60" s="10">
        <v>80110</v>
      </c>
      <c r="C60" s="10">
        <v>4010</v>
      </c>
      <c r="D60" s="13" t="s">
        <v>42</v>
      </c>
      <c r="E60" s="19">
        <v>0</v>
      </c>
      <c r="F60" s="12">
        <v>26000</v>
      </c>
    </row>
    <row r="61" spans="1:6" ht="12.75" customHeight="1">
      <c r="A61" s="11"/>
      <c r="B61" s="10"/>
      <c r="C61" s="10">
        <v>4110</v>
      </c>
      <c r="D61" s="13" t="s">
        <v>32</v>
      </c>
      <c r="E61" s="12">
        <v>800</v>
      </c>
      <c r="F61" s="12">
        <v>0</v>
      </c>
    </row>
    <row r="62" spans="1:6" ht="12.75" customHeight="1">
      <c r="A62" s="11"/>
      <c r="B62" s="10"/>
      <c r="C62" s="10">
        <v>4120</v>
      </c>
      <c r="D62" s="13" t="s">
        <v>14</v>
      </c>
      <c r="E62" s="12">
        <v>0</v>
      </c>
      <c r="F62" s="12">
        <v>3500</v>
      </c>
    </row>
    <row r="63" spans="1:6" ht="12.75" customHeight="1">
      <c r="A63" s="11"/>
      <c r="B63" s="10"/>
      <c r="C63" s="10">
        <v>4140</v>
      </c>
      <c r="D63" s="36" t="s">
        <v>28</v>
      </c>
      <c r="E63" s="12">
        <v>3000</v>
      </c>
      <c r="F63" s="12">
        <v>0</v>
      </c>
    </row>
    <row r="64" spans="1:6" ht="12.75" customHeight="1">
      <c r="A64" s="11"/>
      <c r="B64" s="10"/>
      <c r="C64" s="10">
        <v>4210</v>
      </c>
      <c r="D64" s="13" t="s">
        <v>15</v>
      </c>
      <c r="E64" s="12">
        <v>0</v>
      </c>
      <c r="F64" s="12">
        <v>3000</v>
      </c>
    </row>
    <row r="65" spans="1:6" ht="28.5" customHeight="1">
      <c r="A65" s="11"/>
      <c r="B65" s="10"/>
      <c r="C65" s="10">
        <v>4240</v>
      </c>
      <c r="D65" s="13" t="s">
        <v>43</v>
      </c>
      <c r="E65" s="12">
        <v>0</v>
      </c>
      <c r="F65" s="12">
        <v>2000</v>
      </c>
    </row>
    <row r="66" spans="1:6" ht="12.75" customHeight="1">
      <c r="A66" s="11"/>
      <c r="B66" s="10"/>
      <c r="C66" s="10">
        <v>4420</v>
      </c>
      <c r="D66" s="36" t="s">
        <v>47</v>
      </c>
      <c r="E66" s="12">
        <v>2000</v>
      </c>
      <c r="F66" s="12">
        <v>0</v>
      </c>
    </row>
    <row r="67" spans="1:6" ht="24" customHeight="1">
      <c r="A67" s="11"/>
      <c r="B67" s="10"/>
      <c r="C67" s="37">
        <v>4440</v>
      </c>
      <c r="D67" s="33" t="s">
        <v>45</v>
      </c>
      <c r="E67" s="12">
        <v>2144</v>
      </c>
      <c r="F67" s="12">
        <v>0</v>
      </c>
    </row>
    <row r="68" spans="1:6" ht="12.75" customHeight="1">
      <c r="A68" s="65" t="s">
        <v>12</v>
      </c>
      <c r="B68" s="73"/>
      <c r="C68" s="73"/>
      <c r="D68" s="74"/>
      <c r="E68" s="34">
        <f>SUM(E60:E67)</f>
        <v>7944</v>
      </c>
      <c r="F68" s="34">
        <f>SUM(F60:F67)</f>
        <v>34500</v>
      </c>
    </row>
    <row r="69" spans="1:6" ht="12.75" customHeight="1">
      <c r="A69" s="35"/>
      <c r="B69" s="10">
        <v>80114</v>
      </c>
      <c r="C69" s="10">
        <v>4010</v>
      </c>
      <c r="D69" s="13" t="s">
        <v>42</v>
      </c>
      <c r="E69" s="12">
        <v>0</v>
      </c>
      <c r="F69" s="12">
        <v>2500</v>
      </c>
    </row>
    <row r="70" spans="1:6" ht="12.75" customHeight="1">
      <c r="A70" s="35"/>
      <c r="B70" s="10"/>
      <c r="C70" s="10">
        <v>4110</v>
      </c>
      <c r="D70" s="13" t="s">
        <v>32</v>
      </c>
      <c r="E70" s="12">
        <v>4500</v>
      </c>
      <c r="F70" s="12"/>
    </row>
    <row r="71" spans="1:6" ht="12.75" customHeight="1">
      <c r="A71" s="35"/>
      <c r="B71" s="10"/>
      <c r="C71" s="10">
        <v>4210</v>
      </c>
      <c r="D71" s="13" t="s">
        <v>15</v>
      </c>
      <c r="E71" s="12">
        <v>0</v>
      </c>
      <c r="F71" s="12">
        <v>4091</v>
      </c>
    </row>
    <row r="72" spans="1:6" ht="12.75" customHeight="1">
      <c r="A72" s="35"/>
      <c r="B72" s="10"/>
      <c r="C72" s="10">
        <v>4410</v>
      </c>
      <c r="D72" s="13" t="s">
        <v>48</v>
      </c>
      <c r="E72" s="12">
        <v>0</v>
      </c>
      <c r="F72" s="12">
        <v>200</v>
      </c>
    </row>
    <row r="73" spans="1:6" ht="12.75" customHeight="1">
      <c r="A73" s="35"/>
      <c r="B73" s="10"/>
      <c r="C73" s="10">
        <v>4430</v>
      </c>
      <c r="D73" s="13" t="s">
        <v>20</v>
      </c>
      <c r="E73" s="12">
        <v>2000</v>
      </c>
      <c r="F73" s="12">
        <v>0</v>
      </c>
    </row>
    <row r="74" spans="1:6" ht="24" customHeight="1">
      <c r="A74" s="35"/>
      <c r="B74" s="10"/>
      <c r="C74" s="37">
        <v>4440</v>
      </c>
      <c r="D74" s="33" t="s">
        <v>45</v>
      </c>
      <c r="E74" s="12">
        <v>291</v>
      </c>
      <c r="F74" s="12">
        <v>0</v>
      </c>
    </row>
    <row r="75" spans="1:6" ht="13.5" customHeight="1">
      <c r="A75" s="65" t="s">
        <v>49</v>
      </c>
      <c r="B75" s="73"/>
      <c r="C75" s="73"/>
      <c r="D75" s="74"/>
      <c r="E75" s="34">
        <f>SUM(E69:E74)</f>
        <v>6791</v>
      </c>
      <c r="F75" s="34">
        <f>SUM(F69:F74)</f>
        <v>6791</v>
      </c>
    </row>
    <row r="76" spans="1:6" ht="12.75" customHeight="1">
      <c r="A76" s="11"/>
      <c r="B76" s="10">
        <v>80120</v>
      </c>
      <c r="C76" s="10">
        <v>4210</v>
      </c>
      <c r="D76" s="13" t="s">
        <v>15</v>
      </c>
      <c r="E76" s="12">
        <v>0</v>
      </c>
      <c r="F76" s="12">
        <v>1700</v>
      </c>
    </row>
    <row r="77" spans="1:6" ht="12.75" customHeight="1">
      <c r="A77" s="11"/>
      <c r="B77" s="10"/>
      <c r="C77" s="20">
        <v>4280</v>
      </c>
      <c r="D77" s="21" t="s">
        <v>44</v>
      </c>
      <c r="E77" s="12">
        <v>1700</v>
      </c>
      <c r="F77" s="12">
        <v>0</v>
      </c>
    </row>
    <row r="78" spans="1:6" ht="25.5" customHeight="1">
      <c r="A78" s="11"/>
      <c r="B78" s="10"/>
      <c r="C78" s="37">
        <v>4440</v>
      </c>
      <c r="D78" s="33" t="s">
        <v>45</v>
      </c>
      <c r="E78" s="12">
        <v>655</v>
      </c>
      <c r="F78" s="12">
        <v>0</v>
      </c>
    </row>
    <row r="79" spans="1:6" ht="12.75" customHeight="1">
      <c r="A79" s="65" t="s">
        <v>19</v>
      </c>
      <c r="B79" s="77"/>
      <c r="C79" s="77"/>
      <c r="D79" s="78"/>
      <c r="E79" s="34">
        <f>SUM(E77:E78)</f>
        <v>2355</v>
      </c>
      <c r="F79" s="34">
        <f>SUM(F76:F78)</f>
        <v>1700</v>
      </c>
    </row>
    <row r="80" spans="1:6" ht="12.75" customHeight="1">
      <c r="A80" s="72" t="s">
        <v>13</v>
      </c>
      <c r="B80" s="72"/>
      <c r="C80" s="72"/>
      <c r="D80" s="72"/>
      <c r="E80" s="17">
        <f>SUM(E48+E52+E59+E68+E75+E79)</f>
        <v>71833</v>
      </c>
      <c r="F80" s="17">
        <f>SUM(F48+F52+F59+F68+F75+F79)</f>
        <v>71833</v>
      </c>
    </row>
    <row r="81" spans="1:6" ht="12.75" customHeight="1">
      <c r="A81" s="10">
        <v>852</v>
      </c>
      <c r="B81" s="13">
        <v>85212</v>
      </c>
      <c r="C81" s="10">
        <v>3110</v>
      </c>
      <c r="D81" s="13" t="s">
        <v>33</v>
      </c>
      <c r="E81" s="23">
        <v>0</v>
      </c>
      <c r="F81" s="24">
        <v>66500</v>
      </c>
    </row>
    <row r="82" spans="1:6" ht="12.75" customHeight="1">
      <c r="A82" s="13"/>
      <c r="B82" s="13"/>
      <c r="C82" s="10">
        <v>4010</v>
      </c>
      <c r="D82" s="13" t="s">
        <v>25</v>
      </c>
      <c r="E82" s="23">
        <v>1000</v>
      </c>
      <c r="F82" s="24">
        <v>800</v>
      </c>
    </row>
    <row r="83" spans="1:6" ht="12.75" customHeight="1">
      <c r="A83" s="13"/>
      <c r="B83" s="13"/>
      <c r="C83" s="10">
        <v>4110</v>
      </c>
      <c r="D83" s="13" t="s">
        <v>38</v>
      </c>
      <c r="E83" s="23">
        <v>200</v>
      </c>
      <c r="F83" s="24">
        <v>0</v>
      </c>
    </row>
    <row r="84" spans="1:6" ht="12.75" customHeight="1">
      <c r="A84" s="13"/>
      <c r="B84" s="13"/>
      <c r="C84" s="10">
        <v>4120</v>
      </c>
      <c r="D84" s="13" t="s">
        <v>14</v>
      </c>
      <c r="E84" s="23">
        <v>50</v>
      </c>
      <c r="F84" s="24">
        <v>0</v>
      </c>
    </row>
    <row r="85" spans="1:6" ht="12.75" customHeight="1">
      <c r="A85" s="13"/>
      <c r="B85" s="13"/>
      <c r="C85" s="10">
        <v>4170</v>
      </c>
      <c r="D85" s="13" t="s">
        <v>16</v>
      </c>
      <c r="E85" s="23">
        <v>100</v>
      </c>
      <c r="F85" s="24">
        <v>0</v>
      </c>
    </row>
    <row r="86" spans="1:6" ht="12.75" customHeight="1">
      <c r="A86" s="13"/>
      <c r="B86" s="13"/>
      <c r="C86" s="10">
        <v>4300</v>
      </c>
      <c r="D86" s="13" t="s">
        <v>34</v>
      </c>
      <c r="E86" s="23">
        <v>0</v>
      </c>
      <c r="F86" s="24">
        <v>3750</v>
      </c>
    </row>
    <row r="87" spans="1:6" ht="37.5" customHeight="1">
      <c r="A87" s="65" t="s">
        <v>35</v>
      </c>
      <c r="B87" s="66"/>
      <c r="C87" s="66"/>
      <c r="D87" s="68"/>
      <c r="E87" s="32">
        <f>SUM(E81:E86)</f>
        <v>1350</v>
      </c>
      <c r="F87" s="31">
        <f>SUM(F81:F86)</f>
        <v>71050</v>
      </c>
    </row>
    <row r="88" spans="1:6" ht="12.75" customHeight="1">
      <c r="A88" s="10"/>
      <c r="B88" s="10">
        <v>85213</v>
      </c>
      <c r="C88" s="10">
        <v>4130</v>
      </c>
      <c r="D88" s="10" t="s">
        <v>36</v>
      </c>
      <c r="E88" s="24">
        <v>0</v>
      </c>
      <c r="F88" s="24">
        <v>50</v>
      </c>
    </row>
    <row r="89" spans="1:6" ht="39" customHeight="1">
      <c r="A89" s="65" t="s">
        <v>37</v>
      </c>
      <c r="B89" s="73"/>
      <c r="C89" s="73"/>
      <c r="D89" s="74"/>
      <c r="E89" s="31">
        <v>0</v>
      </c>
      <c r="F89" s="31">
        <v>50</v>
      </c>
    </row>
    <row r="90" spans="1:6" ht="12.75" customHeight="1">
      <c r="A90" s="10"/>
      <c r="B90" s="10">
        <v>85214</v>
      </c>
      <c r="C90" s="10">
        <v>3110</v>
      </c>
      <c r="D90" s="13" t="s">
        <v>21</v>
      </c>
      <c r="E90" s="23">
        <v>0</v>
      </c>
      <c r="F90" s="24">
        <v>30</v>
      </c>
    </row>
    <row r="91" spans="1:6" ht="24.75" customHeight="1">
      <c r="A91" s="65" t="s">
        <v>22</v>
      </c>
      <c r="B91" s="77"/>
      <c r="C91" s="77"/>
      <c r="D91" s="78"/>
      <c r="E91" s="25">
        <f>SUM(E90:E90)</f>
        <v>0</v>
      </c>
      <c r="F91" s="31">
        <f>SUM(F90:F90)</f>
        <v>30</v>
      </c>
    </row>
    <row r="92" spans="1:6" ht="12.75" customHeight="1">
      <c r="A92" s="13"/>
      <c r="B92" s="10">
        <v>85219</v>
      </c>
      <c r="C92" s="10">
        <v>4010</v>
      </c>
      <c r="D92" s="13" t="s">
        <v>25</v>
      </c>
      <c r="E92" s="23">
        <v>800</v>
      </c>
      <c r="F92" s="24">
        <v>550</v>
      </c>
    </row>
    <row r="93" spans="1:6" ht="12.75" customHeight="1">
      <c r="A93" s="13"/>
      <c r="B93" s="10"/>
      <c r="C93" s="10">
        <v>4040</v>
      </c>
      <c r="D93" s="13" t="s">
        <v>39</v>
      </c>
      <c r="E93" s="23">
        <v>285</v>
      </c>
      <c r="F93" s="24">
        <v>0</v>
      </c>
    </row>
    <row r="94" spans="1:6" ht="12.75" customHeight="1">
      <c r="A94" s="13"/>
      <c r="B94" s="10"/>
      <c r="C94" s="10">
        <v>4110</v>
      </c>
      <c r="D94" s="13" t="s">
        <v>38</v>
      </c>
      <c r="E94" s="23">
        <v>2800</v>
      </c>
      <c r="F94" s="24">
        <v>0</v>
      </c>
    </row>
    <row r="95" spans="1:6" ht="12.75" customHeight="1">
      <c r="A95" s="13"/>
      <c r="B95" s="10"/>
      <c r="C95" s="10">
        <v>4120</v>
      </c>
      <c r="D95" s="13" t="s">
        <v>14</v>
      </c>
      <c r="E95" s="23">
        <v>0</v>
      </c>
      <c r="F95" s="24">
        <v>35</v>
      </c>
    </row>
    <row r="96" spans="1:6" ht="12.75" customHeight="1">
      <c r="A96" s="13"/>
      <c r="B96" s="10"/>
      <c r="C96" s="10">
        <v>4260</v>
      </c>
      <c r="D96" s="13" t="s">
        <v>40</v>
      </c>
      <c r="E96" s="23">
        <v>620</v>
      </c>
      <c r="F96" s="24">
        <v>0</v>
      </c>
    </row>
    <row r="97" spans="1:6" ht="12.75" customHeight="1">
      <c r="A97" s="13"/>
      <c r="B97" s="10"/>
      <c r="C97" s="20">
        <v>4270</v>
      </c>
      <c r="D97" s="21" t="s">
        <v>26</v>
      </c>
      <c r="E97" s="23">
        <v>380</v>
      </c>
      <c r="F97" s="24">
        <v>0</v>
      </c>
    </row>
    <row r="98" spans="1:6" ht="15.75" customHeight="1">
      <c r="A98" s="65" t="s">
        <v>23</v>
      </c>
      <c r="B98" s="77"/>
      <c r="C98" s="77"/>
      <c r="D98" s="78"/>
      <c r="E98" s="32">
        <f>SUM(E92:E97)</f>
        <v>4885</v>
      </c>
      <c r="F98" s="31">
        <f>SUM(F92:F97)</f>
        <v>585</v>
      </c>
    </row>
    <row r="99" spans="1:6" ht="12.75" customHeight="1">
      <c r="A99" s="13"/>
      <c r="B99" s="10">
        <v>85228</v>
      </c>
      <c r="C99" s="10">
        <v>4300</v>
      </c>
      <c r="D99" s="13" t="s">
        <v>34</v>
      </c>
      <c r="E99" s="23">
        <v>0</v>
      </c>
      <c r="F99" s="24">
        <v>2000</v>
      </c>
    </row>
    <row r="100" spans="1:6" ht="15.75" customHeight="1">
      <c r="A100" s="65" t="s">
        <v>41</v>
      </c>
      <c r="B100" s="77"/>
      <c r="C100" s="77"/>
      <c r="D100" s="78"/>
      <c r="E100" s="31">
        <f>SUM(E99)</f>
        <v>0</v>
      </c>
      <c r="F100" s="31">
        <f>SUM(F99)</f>
        <v>2000</v>
      </c>
    </row>
    <row r="101" spans="1:6" ht="12.75" customHeight="1">
      <c r="A101" s="72" t="s">
        <v>24</v>
      </c>
      <c r="B101" s="72"/>
      <c r="C101" s="72"/>
      <c r="D101" s="72"/>
      <c r="E101" s="17">
        <f>SUM(E87+E89+E91+E98)</f>
        <v>6235</v>
      </c>
      <c r="F101" s="17">
        <f>SUM(F87+F89+F91+F98+F100)</f>
        <v>73715</v>
      </c>
    </row>
    <row r="102" spans="1:6" ht="13.5" customHeight="1">
      <c r="A102" s="13">
        <v>854</v>
      </c>
      <c r="B102" s="10">
        <v>85401</v>
      </c>
      <c r="C102" s="10">
        <v>4010</v>
      </c>
      <c r="D102" s="13" t="s">
        <v>25</v>
      </c>
      <c r="E102" s="23">
        <v>0</v>
      </c>
      <c r="F102" s="24">
        <v>5900</v>
      </c>
    </row>
    <row r="103" spans="1:6" ht="13.5" customHeight="1">
      <c r="A103" s="28"/>
      <c r="B103" s="10"/>
      <c r="C103" s="10">
        <v>4110</v>
      </c>
      <c r="D103" s="13" t="s">
        <v>38</v>
      </c>
      <c r="E103" s="23">
        <v>0</v>
      </c>
      <c r="F103" s="24">
        <v>500</v>
      </c>
    </row>
    <row r="104" spans="1:6" ht="13.5" customHeight="1">
      <c r="A104" s="28"/>
      <c r="B104" s="10"/>
      <c r="C104" s="10">
        <v>4120</v>
      </c>
      <c r="D104" s="13" t="s">
        <v>14</v>
      </c>
      <c r="E104" s="23">
        <v>0</v>
      </c>
      <c r="F104" s="24">
        <v>200</v>
      </c>
    </row>
    <row r="105" spans="1:6" ht="13.5" customHeight="1">
      <c r="A105" s="28"/>
      <c r="B105" s="10"/>
      <c r="C105" s="10">
        <v>4210</v>
      </c>
      <c r="D105" s="13" t="s">
        <v>15</v>
      </c>
      <c r="E105" s="23">
        <v>0</v>
      </c>
      <c r="F105" s="24">
        <v>2331</v>
      </c>
    </row>
    <row r="106" spans="1:6" ht="23.25" customHeight="1">
      <c r="A106" s="28"/>
      <c r="B106" s="10"/>
      <c r="C106" s="37">
        <v>4440</v>
      </c>
      <c r="D106" s="33" t="s">
        <v>45</v>
      </c>
      <c r="E106" s="23">
        <v>2331</v>
      </c>
      <c r="F106" s="24">
        <v>0</v>
      </c>
    </row>
    <row r="107" spans="1:6" ht="13.5" customHeight="1">
      <c r="A107" s="65" t="s">
        <v>50</v>
      </c>
      <c r="B107" s="73"/>
      <c r="C107" s="73"/>
      <c r="D107" s="74"/>
      <c r="E107" s="32">
        <f>SUM(E102:E106)</f>
        <v>2331</v>
      </c>
      <c r="F107" s="31">
        <f>SUM(F102:F106)</f>
        <v>8931</v>
      </c>
    </row>
    <row r="108" spans="1:6" ht="13.5" customHeight="1">
      <c r="A108" s="10"/>
      <c r="B108" s="10">
        <v>85415</v>
      </c>
      <c r="C108" s="10">
        <v>3260</v>
      </c>
      <c r="D108" s="13" t="s">
        <v>31</v>
      </c>
      <c r="E108" s="23">
        <v>6600</v>
      </c>
      <c r="F108" s="24">
        <v>0</v>
      </c>
    </row>
    <row r="109" spans="1:6" ht="13.5" customHeight="1">
      <c r="A109" s="65" t="s">
        <v>29</v>
      </c>
      <c r="B109" s="73"/>
      <c r="C109" s="73"/>
      <c r="D109" s="74"/>
      <c r="E109" s="31">
        <f>SUM(E108)</f>
        <v>6600</v>
      </c>
      <c r="F109" s="30">
        <f>SUM(F108)</f>
        <v>0</v>
      </c>
    </row>
    <row r="110" spans="1:6" ht="13.5" customHeight="1">
      <c r="A110" s="72" t="s">
        <v>30</v>
      </c>
      <c r="B110" s="72"/>
      <c r="C110" s="72"/>
      <c r="D110" s="72"/>
      <c r="E110" s="17">
        <f>SUM(E107+E109)</f>
        <v>8931</v>
      </c>
      <c r="F110" s="17">
        <f>SUM(F107+F109)</f>
        <v>8931</v>
      </c>
    </row>
    <row r="111" spans="1:6" ht="13.5" customHeight="1">
      <c r="A111" s="10">
        <v>900</v>
      </c>
      <c r="B111" s="10">
        <v>90004</v>
      </c>
      <c r="C111" s="10">
        <v>4300</v>
      </c>
      <c r="D111" s="13" t="s">
        <v>34</v>
      </c>
      <c r="E111" s="23">
        <v>9000</v>
      </c>
      <c r="F111" s="24"/>
    </row>
    <row r="112" spans="1:6" ht="13.5" customHeight="1">
      <c r="A112" s="65" t="s">
        <v>69</v>
      </c>
      <c r="B112" s="66"/>
      <c r="C112" s="67"/>
      <c r="D112" s="68"/>
      <c r="E112" s="31">
        <f>SUM(E111)</f>
        <v>9000</v>
      </c>
      <c r="F112" s="31">
        <f>SUM(F111)</f>
        <v>0</v>
      </c>
    </row>
    <row r="113" spans="2:6" ht="13.5" customHeight="1">
      <c r="B113" s="10">
        <v>90015</v>
      </c>
      <c r="C113" s="10">
        <v>4260</v>
      </c>
      <c r="D113" s="13" t="s">
        <v>40</v>
      </c>
      <c r="E113" s="23"/>
      <c r="F113" s="24">
        <v>17000</v>
      </c>
    </row>
    <row r="114" spans="1:6" ht="13.5" customHeight="1">
      <c r="A114" s="28"/>
      <c r="B114" s="13"/>
      <c r="C114" s="10">
        <v>4270</v>
      </c>
      <c r="D114" s="13" t="s">
        <v>66</v>
      </c>
      <c r="E114" s="23">
        <v>8000</v>
      </c>
      <c r="F114" s="24"/>
    </row>
    <row r="115" spans="1:6" ht="13.5" customHeight="1">
      <c r="A115" s="65" t="s">
        <v>67</v>
      </c>
      <c r="B115" s="66"/>
      <c r="C115" s="67"/>
      <c r="D115" s="68"/>
      <c r="E115" s="31">
        <f>SUM(E113:E114)</f>
        <v>8000</v>
      </c>
      <c r="F115" s="32">
        <f>SUM(F113:F114)</f>
        <v>17000</v>
      </c>
    </row>
    <row r="116" spans="1:6" ht="13.5" customHeight="1">
      <c r="A116" s="69" t="s">
        <v>68</v>
      </c>
      <c r="B116" s="70"/>
      <c r="C116" s="70"/>
      <c r="D116" s="71"/>
      <c r="E116" s="17">
        <f>SUM(E112+E115)</f>
        <v>17000</v>
      </c>
      <c r="F116" s="22">
        <f>SUM(F112+F115)</f>
        <v>17000</v>
      </c>
    </row>
    <row r="117" spans="1:6" ht="13.5" customHeight="1">
      <c r="A117" s="26">
        <v>921</v>
      </c>
      <c r="B117" s="10">
        <v>92109</v>
      </c>
      <c r="C117" s="10">
        <v>4170</v>
      </c>
      <c r="D117" s="13" t="s">
        <v>16</v>
      </c>
      <c r="E117" s="23">
        <v>950</v>
      </c>
      <c r="F117" s="24">
        <v>0</v>
      </c>
    </row>
    <row r="118" spans="1:6" ht="13.5" customHeight="1">
      <c r="A118" s="26"/>
      <c r="B118" s="10"/>
      <c r="C118" s="10">
        <v>4210</v>
      </c>
      <c r="D118" s="13" t="s">
        <v>15</v>
      </c>
      <c r="E118" s="23">
        <v>2000</v>
      </c>
      <c r="F118" s="24">
        <v>700</v>
      </c>
    </row>
    <row r="119" spans="1:6" ht="13.5" customHeight="1">
      <c r="A119" s="26"/>
      <c r="B119" s="10"/>
      <c r="C119" s="10">
        <v>4300</v>
      </c>
      <c r="D119" s="13" t="s">
        <v>34</v>
      </c>
      <c r="E119" s="23"/>
      <c r="F119" s="24">
        <v>2000</v>
      </c>
    </row>
    <row r="120" spans="1:6" ht="13.5" customHeight="1">
      <c r="A120" s="10"/>
      <c r="B120" s="10"/>
      <c r="C120" s="10">
        <v>4430</v>
      </c>
      <c r="D120" s="13" t="s">
        <v>20</v>
      </c>
      <c r="E120" s="23">
        <v>0</v>
      </c>
      <c r="F120" s="24">
        <v>250</v>
      </c>
    </row>
    <row r="121" spans="1:6" ht="12.75" customHeight="1">
      <c r="A121" s="65" t="s">
        <v>17</v>
      </c>
      <c r="B121" s="77"/>
      <c r="C121" s="77"/>
      <c r="D121" s="78"/>
      <c r="E121" s="32">
        <f>SUM(E117:E120)</f>
        <v>2950</v>
      </c>
      <c r="F121" s="31">
        <f>SUM(F117:F120)</f>
        <v>2950</v>
      </c>
    </row>
    <row r="122" spans="1:6" ht="12.75" customHeight="1">
      <c r="A122" s="72" t="s">
        <v>18</v>
      </c>
      <c r="B122" s="72"/>
      <c r="C122" s="72"/>
      <c r="D122" s="72"/>
      <c r="E122" s="22">
        <f>SUM(E121)</f>
        <v>2950</v>
      </c>
      <c r="F122" s="17">
        <f>SUM(F121)</f>
        <v>2950</v>
      </c>
    </row>
    <row r="123" spans="1:6" ht="13.5" customHeight="1">
      <c r="A123" s="84" t="s">
        <v>3</v>
      </c>
      <c r="B123" s="85"/>
      <c r="C123" s="85"/>
      <c r="D123" s="85"/>
      <c r="E123" s="27">
        <f>SUM(E13+E20+E25+E35+E80+E101+E110+E116+E122+E39)</f>
        <v>293299</v>
      </c>
      <c r="F123" s="27">
        <f>SUM(F13+F20+F25+F35+F80+F101+F110+F116+F122+F39)</f>
        <v>360779</v>
      </c>
    </row>
    <row r="124" spans="1:6" ht="12.75" customHeight="1">
      <c r="A124" s="83"/>
      <c r="B124" s="83"/>
      <c r="C124" s="83"/>
      <c r="D124" s="83"/>
      <c r="E124" s="14"/>
      <c r="F124" s="14"/>
    </row>
    <row r="125" spans="1:4" ht="12.75" customHeight="1">
      <c r="A125" s="15"/>
      <c r="B125" s="14"/>
      <c r="C125" s="14"/>
      <c r="D125" s="14"/>
    </row>
    <row r="126" spans="1:4" ht="12.75" customHeight="1">
      <c r="A126" s="29"/>
      <c r="B126" s="29"/>
      <c r="C126" s="29"/>
      <c r="D126" s="29"/>
    </row>
  </sheetData>
  <mergeCells count="39">
    <mergeCell ref="A12:D12"/>
    <mergeCell ref="A13:D13"/>
    <mergeCell ref="A32:D32"/>
    <mergeCell ref="A35:D35"/>
    <mergeCell ref="A34:D34"/>
    <mergeCell ref="A20:D20"/>
    <mergeCell ref="A16:D16"/>
    <mergeCell ref="A19:D19"/>
    <mergeCell ref="A52:D52"/>
    <mergeCell ref="A75:D75"/>
    <mergeCell ref="A80:D80"/>
    <mergeCell ref="A24:D24"/>
    <mergeCell ref="A38:D38"/>
    <mergeCell ref="A39:D39"/>
    <mergeCell ref="A98:D98"/>
    <mergeCell ref="A107:D107"/>
    <mergeCell ref="A59:D59"/>
    <mergeCell ref="A68:D68"/>
    <mergeCell ref="A79:D79"/>
    <mergeCell ref="A101:D101"/>
    <mergeCell ref="A100:D100"/>
    <mergeCell ref="A124:D124"/>
    <mergeCell ref="A123:D123"/>
    <mergeCell ref="A122:D122"/>
    <mergeCell ref="A121:D121"/>
    <mergeCell ref="A109:D109"/>
    <mergeCell ref="E3:F3"/>
    <mergeCell ref="E4:F4"/>
    <mergeCell ref="E5:F5"/>
    <mergeCell ref="A6:F6"/>
    <mergeCell ref="A48:D48"/>
    <mergeCell ref="A87:D87"/>
    <mergeCell ref="A89:D89"/>
    <mergeCell ref="A22:D22"/>
    <mergeCell ref="A91:D91"/>
    <mergeCell ref="A115:D115"/>
    <mergeCell ref="A116:D116"/>
    <mergeCell ref="A112:D112"/>
    <mergeCell ref="A110:D110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2006-12-13T14:51:31Z</cp:lastPrinted>
  <dcterms:created xsi:type="dcterms:W3CDTF">2000-09-08T10:36:35Z</dcterms:created>
  <dcterms:modified xsi:type="dcterms:W3CDTF">2006-12-27T09:43:07Z</dcterms:modified>
  <cp:category/>
  <cp:version/>
  <cp:contentType/>
  <cp:contentStatus/>
</cp:coreProperties>
</file>