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9180" windowHeight="430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'Arkusz1'!$A$1:$F$46</definedName>
  </definedNames>
  <calcPr fullCalcOnLoad="1"/>
</workbook>
</file>

<file path=xl/sharedStrings.xml><?xml version="1.0" encoding="utf-8"?>
<sst xmlns="http://schemas.openxmlformats.org/spreadsheetml/2006/main" count="48" uniqueCount="43">
  <si>
    <t>Dz</t>
  </si>
  <si>
    <t>Rozdz</t>
  </si>
  <si>
    <t>Zadanie</t>
  </si>
  <si>
    <t>010</t>
  </si>
  <si>
    <t>60016 Drogi publiczne gminne: Razem</t>
  </si>
  <si>
    <t>60095 Pozostała działalność : Razem</t>
  </si>
  <si>
    <t>600   Transport i łączność- Razem</t>
  </si>
  <si>
    <t>80120  Licea ogólnokształcące : Razem</t>
  </si>
  <si>
    <t>801  Oświata i wychowanie - Razem</t>
  </si>
  <si>
    <t>Suma            WYDATKI  OGÓŁEM :</t>
  </si>
  <si>
    <t>Załącznik Nr 2</t>
  </si>
  <si>
    <t>01010</t>
  </si>
  <si>
    <t>Zmniejszenie</t>
  </si>
  <si>
    <t>Zwiększenie</t>
  </si>
  <si>
    <t>Parag</t>
  </si>
  <si>
    <t>Rady Gminy Michałowice</t>
  </si>
  <si>
    <t>01010 Infrastruktura wodociągowa i sanitacyjna wsi: Razem</t>
  </si>
  <si>
    <t>Dokonać zmian w planie wydatków budżetu gminy w roku budżetowym 2007 stanowiącym załącznik nr 2 do uchwały Rady Gminy Michałowice Nr VI/32/2007 z 28 lutego  2007 r. w sprawie uchwalenia budżetu Gminy Michałowice na  2007  r. w sposób następujący :</t>
  </si>
  <si>
    <t>80104 Przedszkola (publiczne) : Razem</t>
  </si>
  <si>
    <t>010 Rolnictwo i łowiectwo-Razem</t>
  </si>
  <si>
    <t>80101 Szkoły podstawowe: Razem</t>
  </si>
  <si>
    <t>70005 Gospodarka gruntami i nieruchomościami : Razem</t>
  </si>
  <si>
    <t>700 Gospodarka mieszkaniowa - Razem</t>
  </si>
  <si>
    <t>85412 Kolonie i obozy oraz inne formy wypoczynku dzieci i młodzieży szkolnej, a także szkolenia młodzieży: Razem</t>
  </si>
  <si>
    <t>854 Edukacyjna opieka wychowawcza - Razem</t>
  </si>
  <si>
    <t>80103 Oddziały przedszkolne w szkołach podstawowych: Razem</t>
  </si>
  <si>
    <t>85154 Przeciwdziałanie alkoholizmowi: Razem</t>
  </si>
  <si>
    <t>851 Ochrona zdrowia - Razem</t>
  </si>
  <si>
    <t>Plan po zmianach  74 255 970 zł</t>
  </si>
  <si>
    <t>do Uchwały Nr  XV /88 /2007</t>
  </si>
  <si>
    <t>z dnia 10 grudnia  2007 r.</t>
  </si>
  <si>
    <t xml:space="preserve">wydatki inwestycyjne jednostek budżetowych </t>
  </si>
  <si>
    <t xml:space="preserve">podatek od towarów i usług (VAT)                       </t>
  </si>
  <si>
    <t xml:space="preserve">podatek od towarów i usług (VAT)                                     </t>
  </si>
  <si>
    <t xml:space="preserve">kary i odszkodowania wypłacone na rzecz osób fizycznych </t>
  </si>
  <si>
    <t xml:space="preserve">wydatki na zakupy inwestycyjne jednostek budżetowych </t>
  </si>
  <si>
    <t xml:space="preserve">zakup usług pozostałych </t>
  </si>
  <si>
    <t xml:space="preserve">dotacje celowe przekazane gminie na zadania bieżące realizowane na podstawie porozumień między jst </t>
  </si>
  <si>
    <t xml:space="preserve">wynagrodzenia osobowe pracowników </t>
  </si>
  <si>
    <t xml:space="preserve">dotacje podmiotowe z budżetu dla niepublicznej jednostki systemu oświaty </t>
  </si>
  <si>
    <t xml:space="preserve">wpłaty na PFRON </t>
  </si>
  <si>
    <t xml:space="preserve">zakup materiałów i wyposażenia </t>
  </si>
  <si>
    <t xml:space="preserve">zakup usług pozostałych  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</si>
</sst>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</numFmts>
  <fonts count="7">
    <font>
      <sz val="10"/>
      <name val="Arial CE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10"/>
      <name val="Arial CE"/>
      <family val="0"/>
    </font>
    <font>
      <b/>
      <i/>
      <sz val="10"/>
      <name val="Arial CE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Border="1" applyAlignment="1">
      <alignment horizontal="left" wrapText="1"/>
    </xf>
    <xf numFmtId="0" fontId="0" fillId="0" borderId="0" xfId="0" applyFont="1" applyAlignment="1">
      <alignment/>
    </xf>
    <xf numFmtId="0" fontId="1" fillId="0" borderId="1" xfId="0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right" vertical="center"/>
    </xf>
    <xf numFmtId="3" fontId="1" fillId="0" borderId="1" xfId="0" applyNumberFormat="1" applyFont="1" applyBorder="1" applyAlignment="1">
      <alignment horizontal="right" vertical="center" wrapText="1"/>
    </xf>
    <xf numFmtId="0" fontId="1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justify" vertical="top" wrapText="1"/>
    </xf>
    <xf numFmtId="3" fontId="2" fillId="0" borderId="2" xfId="0" applyNumberFormat="1" applyFont="1" applyBorder="1" applyAlignment="1">
      <alignment horizontal="right" vertical="top" wrapText="1"/>
    </xf>
    <xf numFmtId="3" fontId="2" fillId="0" borderId="2" xfId="15" applyNumberFormat="1" applyFont="1" applyBorder="1" applyAlignment="1">
      <alignment horizontal="right" vertical="top" wrapText="1"/>
    </xf>
    <xf numFmtId="0" fontId="2" fillId="0" borderId="2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2" fillId="0" borderId="2" xfId="0" applyFont="1" applyBorder="1" applyAlignment="1">
      <alignment horizontal="left" vertical="top" wrapText="1"/>
    </xf>
    <xf numFmtId="3" fontId="1" fillId="0" borderId="2" xfId="0" applyNumberFormat="1" applyFont="1" applyBorder="1" applyAlignment="1">
      <alignment horizontal="right" vertical="top" wrapText="1"/>
    </xf>
    <xf numFmtId="3" fontId="4" fillId="0" borderId="2" xfId="0" applyNumberFormat="1" applyFont="1" applyBorder="1" applyAlignment="1">
      <alignment horizontal="right" vertical="top" wrapText="1"/>
    </xf>
    <xf numFmtId="3" fontId="1" fillId="0" borderId="2" xfId="0" applyNumberFormat="1" applyFont="1" applyBorder="1" applyAlignment="1">
      <alignment horizontal="right"/>
    </xf>
    <xf numFmtId="0" fontId="2" fillId="0" borderId="2" xfId="0" applyFont="1" applyBorder="1" applyAlignment="1">
      <alignment horizontal="center" vertical="top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2" xfId="0" applyNumberFormat="1" applyFont="1" applyBorder="1" applyAlignment="1" quotePrefix="1">
      <alignment horizontal="center" vertical="top" wrapText="1"/>
    </xf>
    <xf numFmtId="0" fontId="2" fillId="0" borderId="2" xfId="0" applyFont="1" applyBorder="1" applyAlignment="1" quotePrefix="1">
      <alignment horizontal="center" vertical="top" wrapText="1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1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" fillId="0" borderId="2" xfId="0" applyFont="1" applyBorder="1" applyAlignment="1">
      <alignment horizontal="left" vertical="top" wrapText="1"/>
    </xf>
    <xf numFmtId="3" fontId="4" fillId="0" borderId="3" xfId="0" applyNumberFormat="1" applyFont="1" applyBorder="1" applyAlignment="1">
      <alignment horizontal="right" vertical="top" wrapText="1"/>
    </xf>
    <xf numFmtId="0" fontId="3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vertical="top" wrapText="1"/>
    </xf>
    <xf numFmtId="3" fontId="2" fillId="0" borderId="3" xfId="0" applyNumberFormat="1" applyFont="1" applyBorder="1" applyAlignment="1">
      <alignment horizontal="right" vertical="top" wrapText="1"/>
    </xf>
    <xf numFmtId="3" fontId="2" fillId="0" borderId="3" xfId="15" applyNumberFormat="1" applyFont="1" applyBorder="1" applyAlignment="1">
      <alignment horizontal="right" vertical="top" wrapText="1"/>
    </xf>
    <xf numFmtId="0" fontId="2" fillId="0" borderId="4" xfId="0" applyFont="1" applyBorder="1" applyAlignment="1">
      <alignment vertical="top" wrapText="1"/>
    </xf>
    <xf numFmtId="0" fontId="2" fillId="0" borderId="2" xfId="0" applyFont="1" applyBorder="1" applyAlignment="1">
      <alignment/>
    </xf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vertical="top"/>
    </xf>
    <xf numFmtId="0" fontId="5" fillId="0" borderId="2" xfId="0" applyFont="1" applyBorder="1" applyAlignment="1">
      <alignment/>
    </xf>
    <xf numFmtId="0" fontId="1" fillId="0" borderId="2" xfId="0" applyFont="1" applyBorder="1" applyAlignment="1">
      <alignment horizontal="left" vertical="top" wrapText="1"/>
    </xf>
    <xf numFmtId="0" fontId="0" fillId="0" borderId="5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6" fillId="0" borderId="5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wrapText="1"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tabSelected="1" view="pageBreakPreview" zoomScaleSheetLayoutView="100" workbookViewId="0" topLeftCell="A1">
      <selection activeCell="E42" sqref="E42"/>
    </sheetView>
  </sheetViews>
  <sheetFormatPr defaultColWidth="9.00390625" defaultRowHeight="12.75" customHeight="1"/>
  <cols>
    <col min="1" max="1" width="4.875" style="28" customWidth="1"/>
    <col min="2" max="2" width="7.375" style="28" customWidth="1"/>
    <col min="3" max="3" width="7.625" style="28" customWidth="1"/>
    <col min="4" max="4" width="40.375" style="28" customWidth="1"/>
    <col min="5" max="5" width="16.125" style="28" customWidth="1"/>
    <col min="6" max="6" width="13.375" style="28" customWidth="1"/>
    <col min="7" max="16384" width="9.125" style="28" customWidth="1"/>
  </cols>
  <sheetData>
    <row r="1" spans="1:9" s="25" customFormat="1" ht="12.75" customHeight="1">
      <c r="A1" s="22"/>
      <c r="B1" s="22"/>
      <c r="C1" s="22"/>
      <c r="D1" s="23"/>
      <c r="E1" s="23"/>
      <c r="F1" s="23"/>
      <c r="G1" s="24"/>
      <c r="H1" s="24"/>
      <c r="I1" s="24"/>
    </row>
    <row r="2" spans="1:9" s="2" customFormat="1" ht="12.75" customHeight="1">
      <c r="A2" s="22"/>
      <c r="B2" s="22"/>
      <c r="C2" s="22"/>
      <c r="D2" s="23"/>
      <c r="E2" s="1" t="s">
        <v>10</v>
      </c>
      <c r="G2" s="26"/>
      <c r="H2" s="26"/>
      <c r="I2" s="26"/>
    </row>
    <row r="3" spans="1:9" s="2" customFormat="1" ht="12.75" customHeight="1">
      <c r="A3" s="22"/>
      <c r="B3" s="22"/>
      <c r="C3" s="22"/>
      <c r="D3" s="23"/>
      <c r="E3" s="51" t="s">
        <v>29</v>
      </c>
      <c r="F3" s="52"/>
      <c r="G3" s="26"/>
      <c r="H3" s="26"/>
      <c r="I3" s="26"/>
    </row>
    <row r="4" spans="1:9" s="2" customFormat="1" ht="12.75" customHeight="1">
      <c r="A4" s="22"/>
      <c r="B4" s="22"/>
      <c r="C4" s="22"/>
      <c r="D4" s="23"/>
      <c r="E4" s="51" t="s">
        <v>15</v>
      </c>
      <c r="F4" s="52"/>
      <c r="G4" s="26"/>
      <c r="H4" s="26"/>
      <c r="I4" s="26"/>
    </row>
    <row r="5" spans="1:9" s="2" customFormat="1" ht="12.75" customHeight="1">
      <c r="A5" s="22"/>
      <c r="B5" s="22"/>
      <c r="C5" s="22"/>
      <c r="D5" s="23"/>
      <c r="E5" s="51" t="s">
        <v>30</v>
      </c>
      <c r="F5" s="52"/>
      <c r="G5" s="26"/>
      <c r="H5" s="26"/>
      <c r="I5" s="26"/>
    </row>
    <row r="6" spans="1:9" s="2" customFormat="1" ht="44.25" customHeight="1">
      <c r="A6" s="51" t="s">
        <v>17</v>
      </c>
      <c r="B6" s="51"/>
      <c r="C6" s="51"/>
      <c r="D6" s="51"/>
      <c r="E6" s="51"/>
      <c r="F6" s="51"/>
      <c r="G6" s="26"/>
      <c r="H6" s="26"/>
      <c r="I6" s="26"/>
    </row>
    <row r="7" spans="1:9" s="2" customFormat="1" ht="12.75" customHeight="1">
      <c r="A7" s="27"/>
      <c r="B7" s="27"/>
      <c r="C7" s="27"/>
      <c r="D7" s="27"/>
      <c r="E7" s="27"/>
      <c r="F7" s="27"/>
      <c r="G7" s="26"/>
      <c r="H7" s="26"/>
      <c r="I7" s="26"/>
    </row>
    <row r="8" spans="1:6" s="2" customFormat="1" ht="12.75" customHeight="1">
      <c r="A8" s="3" t="s">
        <v>0</v>
      </c>
      <c r="B8" s="3" t="s">
        <v>1</v>
      </c>
      <c r="C8" s="3" t="s">
        <v>14</v>
      </c>
      <c r="D8" s="3" t="s">
        <v>2</v>
      </c>
      <c r="E8" s="4" t="s">
        <v>12</v>
      </c>
      <c r="F8" s="5" t="s">
        <v>13</v>
      </c>
    </row>
    <row r="9" spans="1:6" s="2" customFormat="1" ht="12.75" customHeight="1">
      <c r="A9" s="6">
        <v>1</v>
      </c>
      <c r="B9" s="6">
        <v>2</v>
      </c>
      <c r="C9" s="6">
        <v>3</v>
      </c>
      <c r="D9" s="6">
        <v>4</v>
      </c>
      <c r="E9" s="6">
        <v>5</v>
      </c>
      <c r="F9" s="6">
        <v>6</v>
      </c>
    </row>
    <row r="10" spans="1:6" ht="15.75" customHeight="1">
      <c r="A10" s="20" t="s">
        <v>3</v>
      </c>
      <c r="B10" s="21" t="s">
        <v>11</v>
      </c>
      <c r="C10" s="7">
        <v>6050</v>
      </c>
      <c r="D10" s="11" t="s">
        <v>31</v>
      </c>
      <c r="E10" s="9"/>
      <c r="F10" s="10">
        <v>250000</v>
      </c>
    </row>
    <row r="11" spans="1:6" ht="15.75" customHeight="1">
      <c r="A11" s="20"/>
      <c r="B11" s="21"/>
      <c r="C11" s="7">
        <v>4530</v>
      </c>
      <c r="D11" s="33" t="s">
        <v>32</v>
      </c>
      <c r="E11" s="34">
        <v>160000</v>
      </c>
      <c r="F11" s="35"/>
    </row>
    <row r="12" spans="1:6" s="29" customFormat="1" ht="15" customHeight="1">
      <c r="A12" s="12"/>
      <c r="B12" s="38" t="s">
        <v>16</v>
      </c>
      <c r="C12" s="44"/>
      <c r="D12" s="45"/>
      <c r="E12" s="31">
        <f>SUM(E10:E11)</f>
        <v>160000</v>
      </c>
      <c r="F12" s="31">
        <f>SUM(F10:F10)</f>
        <v>250000</v>
      </c>
    </row>
    <row r="13" spans="1:6" s="2" customFormat="1" ht="14.25" customHeight="1">
      <c r="A13" s="43" t="s">
        <v>19</v>
      </c>
      <c r="B13" s="43"/>
      <c r="C13" s="43"/>
      <c r="D13" s="43"/>
      <c r="E13" s="14">
        <f>SUM(E12)</f>
        <v>160000</v>
      </c>
      <c r="F13" s="14">
        <f>SUM(F12)</f>
        <v>250000</v>
      </c>
    </row>
    <row r="14" spans="1:6" ht="17.25" customHeight="1">
      <c r="A14" s="7">
        <v>600</v>
      </c>
      <c r="B14" s="7">
        <v>60016</v>
      </c>
      <c r="C14" s="7">
        <v>6050</v>
      </c>
      <c r="D14" s="11" t="s">
        <v>31</v>
      </c>
      <c r="E14" s="9">
        <v>107000</v>
      </c>
      <c r="F14" s="10">
        <f>25000+199600</f>
        <v>224600</v>
      </c>
    </row>
    <row r="15" spans="1:6" s="29" customFormat="1" ht="14.25" customHeight="1">
      <c r="A15" s="12"/>
      <c r="B15" s="38" t="s">
        <v>4</v>
      </c>
      <c r="C15" s="44"/>
      <c r="D15" s="45"/>
      <c r="E15" s="15">
        <f>SUM(E14:E14)</f>
        <v>107000</v>
      </c>
      <c r="F15" s="15">
        <f>SUM(F14:F14)</f>
        <v>224600</v>
      </c>
    </row>
    <row r="16" spans="1:6" ht="18" customHeight="1">
      <c r="A16" s="12"/>
      <c r="B16" s="11">
        <v>60095</v>
      </c>
      <c r="C16" s="7">
        <v>6050</v>
      </c>
      <c r="D16" s="11" t="s">
        <v>31</v>
      </c>
      <c r="E16" s="9">
        <v>117600</v>
      </c>
      <c r="F16" s="10"/>
    </row>
    <row r="17" spans="1:6" s="29" customFormat="1" ht="13.5" customHeight="1">
      <c r="A17" s="12"/>
      <c r="B17" s="38" t="s">
        <v>5</v>
      </c>
      <c r="C17" s="44"/>
      <c r="D17" s="45"/>
      <c r="E17" s="15">
        <f>SUM(E16:E16)</f>
        <v>117600</v>
      </c>
      <c r="F17" s="15">
        <f>SUM(F16:F16)</f>
        <v>0</v>
      </c>
    </row>
    <row r="18" spans="1:6" s="2" customFormat="1" ht="18" customHeight="1">
      <c r="A18" s="43" t="s">
        <v>6</v>
      </c>
      <c r="B18" s="43"/>
      <c r="C18" s="43"/>
      <c r="D18" s="43"/>
      <c r="E18" s="14">
        <f>SUM(E15+E17)</f>
        <v>224600</v>
      </c>
      <c r="F18" s="14">
        <f>SUM(F15+F17)</f>
        <v>224600</v>
      </c>
    </row>
    <row r="19" spans="1:6" s="2" customFormat="1" ht="16.5" customHeight="1">
      <c r="A19" s="17">
        <v>700</v>
      </c>
      <c r="B19" s="11">
        <v>70005</v>
      </c>
      <c r="C19" s="7">
        <v>4530</v>
      </c>
      <c r="D19" s="8" t="s">
        <v>33</v>
      </c>
      <c r="E19" s="9">
        <v>160000</v>
      </c>
      <c r="F19" s="9"/>
    </row>
    <row r="20" spans="1:6" s="2" customFormat="1" ht="27" customHeight="1">
      <c r="A20" s="17"/>
      <c r="B20" s="36"/>
      <c r="C20" s="7">
        <v>4590</v>
      </c>
      <c r="D20" s="8" t="s">
        <v>34</v>
      </c>
      <c r="E20" s="9">
        <f>247922+39264</f>
        <v>287186</v>
      </c>
      <c r="F20" s="9"/>
    </row>
    <row r="21" spans="1:6" s="2" customFormat="1" ht="29.25" customHeight="1">
      <c r="A21" s="17"/>
      <c r="B21" s="36"/>
      <c r="C21" s="7">
        <v>6060</v>
      </c>
      <c r="D21" s="11" t="s">
        <v>35</v>
      </c>
      <c r="E21" s="9"/>
      <c r="F21" s="9">
        <v>50000</v>
      </c>
    </row>
    <row r="22" spans="1:6" s="29" customFormat="1" ht="15" customHeight="1">
      <c r="A22" s="12"/>
      <c r="B22" s="38" t="s">
        <v>21</v>
      </c>
      <c r="C22" s="44"/>
      <c r="D22" s="45"/>
      <c r="E22" s="15">
        <f>SUM(E19:E21)</f>
        <v>447186</v>
      </c>
      <c r="F22" s="15">
        <f>SUM(F19:F21)</f>
        <v>50000</v>
      </c>
    </row>
    <row r="23" spans="1:6" s="2" customFormat="1" ht="14.25" customHeight="1">
      <c r="A23" s="43" t="s">
        <v>22</v>
      </c>
      <c r="B23" s="43"/>
      <c r="C23" s="43"/>
      <c r="D23" s="43"/>
      <c r="E23" s="14">
        <f>SUM(E22)</f>
        <v>447186</v>
      </c>
      <c r="F23" s="14">
        <f>SUM(F22)</f>
        <v>50000</v>
      </c>
    </row>
    <row r="24" spans="1:6" s="2" customFormat="1" ht="17.25" customHeight="1">
      <c r="A24" s="7">
        <v>801</v>
      </c>
      <c r="B24" s="7">
        <v>80101</v>
      </c>
      <c r="C24" s="7">
        <v>4300</v>
      </c>
      <c r="D24" s="8" t="s">
        <v>36</v>
      </c>
      <c r="E24" s="9"/>
      <c r="F24" s="37">
        <v>4000</v>
      </c>
    </row>
    <row r="25" spans="1:6" s="2" customFormat="1" ht="18" customHeight="1">
      <c r="A25" s="38" t="s">
        <v>20</v>
      </c>
      <c r="B25" s="39"/>
      <c r="C25" s="39"/>
      <c r="D25" s="40"/>
      <c r="E25" s="15">
        <f>SUM(E24:E24)</f>
        <v>0</v>
      </c>
      <c r="F25" s="15">
        <f>SUM(F24:F24)</f>
        <v>4000</v>
      </c>
    </row>
    <row r="26" spans="1:6" s="2" customFormat="1" ht="39.75" customHeight="1">
      <c r="A26" s="32"/>
      <c r="B26" s="32">
        <v>80103</v>
      </c>
      <c r="C26" s="7">
        <v>2310</v>
      </c>
      <c r="D26" s="33" t="s">
        <v>37</v>
      </c>
      <c r="E26" s="9">
        <v>1000</v>
      </c>
      <c r="F26" s="9">
        <v>1300</v>
      </c>
    </row>
    <row r="27" spans="1:6" s="2" customFormat="1" ht="18" customHeight="1">
      <c r="A27" s="38" t="s">
        <v>25</v>
      </c>
      <c r="B27" s="39"/>
      <c r="C27" s="39"/>
      <c r="D27" s="40"/>
      <c r="E27" s="15">
        <f>SUM(E26)</f>
        <v>1000</v>
      </c>
      <c r="F27" s="15">
        <f>SUM(F26)</f>
        <v>1300</v>
      </c>
    </row>
    <row r="28" spans="1:6" ht="18.75" customHeight="1">
      <c r="A28" s="12"/>
      <c r="B28" s="7">
        <v>80104</v>
      </c>
      <c r="C28" s="7">
        <v>4010</v>
      </c>
      <c r="D28" s="13" t="s">
        <v>38</v>
      </c>
      <c r="E28" s="9">
        <v>24000</v>
      </c>
      <c r="F28" s="10"/>
    </row>
    <row r="29" spans="1:6" ht="27" customHeight="1">
      <c r="A29" s="12"/>
      <c r="B29" s="7"/>
      <c r="C29" s="7">
        <v>2540</v>
      </c>
      <c r="D29" s="33" t="s">
        <v>39</v>
      </c>
      <c r="E29" s="9">
        <v>48000</v>
      </c>
      <c r="F29" s="10"/>
    </row>
    <row r="30" spans="1:6" ht="42.75" customHeight="1">
      <c r="A30" s="12"/>
      <c r="B30" s="7"/>
      <c r="C30" s="7">
        <v>2310</v>
      </c>
      <c r="D30" s="33" t="s">
        <v>37</v>
      </c>
      <c r="E30" s="9">
        <v>10000</v>
      </c>
      <c r="F30" s="10">
        <v>26200</v>
      </c>
    </row>
    <row r="31" spans="1:6" s="29" customFormat="1" ht="14.25" customHeight="1">
      <c r="A31" s="12"/>
      <c r="B31" s="12"/>
      <c r="C31" s="38" t="s">
        <v>18</v>
      </c>
      <c r="D31" s="40"/>
      <c r="E31" s="15">
        <f>SUM(E28:E30)</f>
        <v>82000</v>
      </c>
      <c r="F31" s="15">
        <f>SUM(F28:F30)</f>
        <v>26200</v>
      </c>
    </row>
    <row r="32" spans="1:6" ht="15" customHeight="1">
      <c r="A32" s="12"/>
      <c r="B32" s="7">
        <v>80120</v>
      </c>
      <c r="C32" s="7">
        <v>4140</v>
      </c>
      <c r="D32" s="13" t="s">
        <v>40</v>
      </c>
      <c r="E32" s="9">
        <v>6960</v>
      </c>
      <c r="F32" s="10"/>
    </row>
    <row r="33" spans="1:6" s="29" customFormat="1" ht="15.75" customHeight="1">
      <c r="A33" s="12"/>
      <c r="B33" s="38" t="s">
        <v>7</v>
      </c>
      <c r="C33" s="44"/>
      <c r="D33" s="45"/>
      <c r="E33" s="15">
        <f>SUM(E32:E32)</f>
        <v>6960</v>
      </c>
      <c r="F33" s="15">
        <f>SUM(F32:F32)</f>
        <v>0</v>
      </c>
    </row>
    <row r="34" spans="1:6" s="2" customFormat="1" ht="15.75" customHeight="1">
      <c r="A34" s="43" t="s">
        <v>8</v>
      </c>
      <c r="B34" s="43"/>
      <c r="C34" s="43"/>
      <c r="D34" s="43"/>
      <c r="E34" s="14">
        <f>SUM(E25+E27+E31+E33)</f>
        <v>89960</v>
      </c>
      <c r="F34" s="14">
        <f>SUM(F25+F27+F31+F33)</f>
        <v>31500</v>
      </c>
    </row>
    <row r="35" spans="1:6" s="2" customFormat="1" ht="16.5" customHeight="1">
      <c r="A35" s="7">
        <v>851</v>
      </c>
      <c r="B35" s="7">
        <v>85154</v>
      </c>
      <c r="C35" s="7">
        <v>4210</v>
      </c>
      <c r="D35" s="8" t="s">
        <v>41</v>
      </c>
      <c r="E35" s="14"/>
      <c r="F35" s="9">
        <v>300</v>
      </c>
    </row>
    <row r="36" spans="1:6" s="2" customFormat="1" ht="13.5" customHeight="1">
      <c r="A36" s="30"/>
      <c r="B36" s="7"/>
      <c r="C36" s="7">
        <v>4300</v>
      </c>
      <c r="D36" s="13" t="s">
        <v>42</v>
      </c>
      <c r="E36" s="14"/>
      <c r="F36" s="9">
        <v>9290</v>
      </c>
    </row>
    <row r="37" spans="1:6" s="2" customFormat="1" ht="13.5" customHeight="1">
      <c r="A37" s="38" t="s">
        <v>26</v>
      </c>
      <c r="B37" s="39"/>
      <c r="C37" s="39"/>
      <c r="D37" s="40"/>
      <c r="E37" s="15">
        <f>SUM(E35:E36)</f>
        <v>0</v>
      </c>
      <c r="F37" s="15">
        <f>SUM(F35:F36)</f>
        <v>9590</v>
      </c>
    </row>
    <row r="38" spans="1:6" s="2" customFormat="1" ht="15" customHeight="1">
      <c r="A38" s="48" t="s">
        <v>27</v>
      </c>
      <c r="B38" s="49"/>
      <c r="C38" s="49"/>
      <c r="D38" s="50"/>
      <c r="E38" s="14">
        <f>SUM(E37)</f>
        <v>0</v>
      </c>
      <c r="F38" s="14">
        <f>SUM(F37)</f>
        <v>9590</v>
      </c>
    </row>
    <row r="39" spans="1:6" s="29" customFormat="1" ht="15" customHeight="1">
      <c r="A39" s="7">
        <v>854</v>
      </c>
      <c r="B39" s="7">
        <v>85412</v>
      </c>
      <c r="C39" s="7">
        <v>4300</v>
      </c>
      <c r="D39" s="8" t="s">
        <v>36</v>
      </c>
      <c r="E39" s="9">
        <v>1000</v>
      </c>
      <c r="F39" s="9"/>
    </row>
    <row r="40" spans="1:6" s="29" customFormat="1" ht="15.75" customHeight="1">
      <c r="A40" s="13"/>
      <c r="B40" s="13"/>
      <c r="C40" s="7">
        <v>4309</v>
      </c>
      <c r="D40" s="8" t="s">
        <v>36</v>
      </c>
      <c r="E40" s="9"/>
      <c r="F40" s="9">
        <v>7000</v>
      </c>
    </row>
    <row r="41" spans="1:6" s="29" customFormat="1" ht="29.25" customHeight="1">
      <c r="A41" s="38" t="s">
        <v>23</v>
      </c>
      <c r="B41" s="46"/>
      <c r="C41" s="46"/>
      <c r="D41" s="47"/>
      <c r="E41" s="15">
        <f>SUM(E39:E40)</f>
        <v>1000</v>
      </c>
      <c r="F41" s="15">
        <f>SUM(F39:F40)</f>
        <v>7000</v>
      </c>
    </row>
    <row r="42" spans="1:6" s="2" customFormat="1" ht="24" customHeight="1">
      <c r="A42" s="43" t="s">
        <v>24</v>
      </c>
      <c r="B42" s="43"/>
      <c r="C42" s="43"/>
      <c r="D42" s="43"/>
      <c r="E42" s="14">
        <f>SUM(E41)</f>
        <v>1000</v>
      </c>
      <c r="F42" s="14">
        <f>SUM(F41)</f>
        <v>7000</v>
      </c>
    </row>
    <row r="43" spans="1:6" s="2" customFormat="1" ht="15" customHeight="1">
      <c r="A43" s="41" t="s">
        <v>9</v>
      </c>
      <c r="B43" s="42"/>
      <c r="C43" s="42"/>
      <c r="D43" s="42"/>
      <c r="E43" s="16">
        <f>SUM(E13+E18+E23+E34+E38+E42)</f>
        <v>922746</v>
      </c>
      <c r="F43" s="16">
        <f>SUM(F13+F18+F23+F34+F38+F42)</f>
        <v>572690</v>
      </c>
    </row>
    <row r="45" spans="1:4" ht="12.75" customHeight="1">
      <c r="A45" s="19" t="s">
        <v>28</v>
      </c>
      <c r="B45" s="18"/>
      <c r="C45" s="18"/>
      <c r="D45" s="18"/>
    </row>
  </sheetData>
  <mergeCells count="21">
    <mergeCell ref="B22:D22"/>
    <mergeCell ref="A25:D25"/>
    <mergeCell ref="A23:D23"/>
    <mergeCell ref="B12:D12"/>
    <mergeCell ref="B15:D15"/>
    <mergeCell ref="A18:D18"/>
    <mergeCell ref="B17:D17"/>
    <mergeCell ref="A13:D13"/>
    <mergeCell ref="E3:F3"/>
    <mergeCell ref="E4:F4"/>
    <mergeCell ref="E5:F5"/>
    <mergeCell ref="A6:F6"/>
    <mergeCell ref="A27:D27"/>
    <mergeCell ref="A43:D43"/>
    <mergeCell ref="A42:D42"/>
    <mergeCell ref="A34:D34"/>
    <mergeCell ref="C31:D31"/>
    <mergeCell ref="B33:D33"/>
    <mergeCell ref="A41:D41"/>
    <mergeCell ref="A37:D37"/>
    <mergeCell ref="A38:D38"/>
  </mergeCells>
  <printOptions horizontalCentered="1"/>
  <pageMargins left="0.7874015748031497" right="0.7874015748031497" top="0.5905511811023623" bottom="0.7874015748031497" header="0.5118110236220472" footer="0.5118110236220472"/>
  <pageSetup horizontalDpi="144" verticalDpi="144" orientation="portrait" paperSize="12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Preinstaled User</dc:creator>
  <cp:keywords/>
  <dc:description/>
  <cp:lastModifiedBy>UGM</cp:lastModifiedBy>
  <cp:lastPrinted>2007-12-12T12:43:19Z</cp:lastPrinted>
  <dcterms:created xsi:type="dcterms:W3CDTF">2000-09-08T10:36:35Z</dcterms:created>
  <dcterms:modified xsi:type="dcterms:W3CDTF">2007-12-14T09:09:42Z</dcterms:modified>
  <cp:category/>
  <cp:version/>
  <cp:contentType/>
  <cp:contentStatus/>
</cp:coreProperties>
</file>