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Arkusz1" sheetId="1" r:id="rId1"/>
  </sheets>
  <definedNames>
    <definedName name="_xlnm.Print_Area" localSheetId="0">'Arkusz1'!$A$1:$K$132</definedName>
    <definedName name="_xlnm.Print_Titles" localSheetId="0">'Arkusz1'!$7:$9</definedName>
  </definedNames>
  <calcPr fullCalcOnLoad="1"/>
</workbook>
</file>

<file path=xl/sharedStrings.xml><?xml version="1.0" encoding="utf-8"?>
<sst xmlns="http://schemas.openxmlformats.org/spreadsheetml/2006/main" count="126" uniqueCount="119">
  <si>
    <t>Lp</t>
  </si>
  <si>
    <t>Nazwa ulicy i informacja o miejscu realizacji</t>
  </si>
  <si>
    <t>mb</t>
  </si>
  <si>
    <t>tys zł</t>
  </si>
  <si>
    <t>Ogółem w gminie</t>
  </si>
  <si>
    <t>Północna 120 mb Komorów Wieś</t>
  </si>
  <si>
    <t>Niecała 75 mb Komorów Wieś</t>
  </si>
  <si>
    <t>Myśliwska 110 mb Komorów Wieś</t>
  </si>
  <si>
    <t>Razem zachodnia część gminy</t>
  </si>
  <si>
    <t>Razem wschodnia część gminy</t>
  </si>
  <si>
    <t>T. Wendy</t>
  </si>
  <si>
    <t>Łąkowa 600 mb Opacz Kolonia</t>
  </si>
  <si>
    <t>Komorowska 675 mb Pęcice Małe</t>
  </si>
  <si>
    <t>Leśna 550 mb Pęcice Małe</t>
  </si>
  <si>
    <t>M. Konopnickiej 300 mb Pęcice Małe</t>
  </si>
  <si>
    <t>Dzika 480 mb Pęcice Małe</t>
  </si>
  <si>
    <t>Brzozowa 325 mb Pęcice Małe</t>
  </si>
  <si>
    <t xml:space="preserve">Różana 336 mb Opacz Kol. </t>
  </si>
  <si>
    <t xml:space="preserve">Makowa 210 mb Opacz Kol. </t>
  </si>
  <si>
    <t xml:space="preserve">Studzienna 240 mb Opacz Kol. </t>
  </si>
  <si>
    <t xml:space="preserve">Akacjowa 156 mb Opacz Kol. </t>
  </si>
  <si>
    <t xml:space="preserve">Niecała 185 mb Opacz Kol. </t>
  </si>
  <si>
    <t xml:space="preserve">Ewy 100mb Opacz Kol. </t>
  </si>
  <si>
    <t xml:space="preserve">Środkowa 780mb Opacz Kol. </t>
  </si>
  <si>
    <t>Pompownia w ul. Poniatowskiego kpl. 1</t>
  </si>
  <si>
    <t>Czysta 500mb Opacz Mała</t>
  </si>
  <si>
    <t>Sosnowa 180 mb Opacz Kol.</t>
  </si>
  <si>
    <t>Mokra 100mb Opacz Kol.</t>
  </si>
  <si>
    <t xml:space="preserve">Jasna 180 mb Opacz Kol. </t>
  </si>
  <si>
    <t>Bugaj 525 mb Komorów Wieś</t>
  </si>
  <si>
    <t>Turystyczna 540 mb Komorów Wieś</t>
  </si>
  <si>
    <t>Pompownia P 6kpl.1</t>
  </si>
  <si>
    <t>Główna Komorów Wieś 625 mb</t>
  </si>
  <si>
    <t>Południowa 125 mb Komorów Wieś</t>
  </si>
  <si>
    <t>Zachodnia 115 mb Komorów Wieś</t>
  </si>
  <si>
    <t>Sadowa 225 mb Komorów Wieś</t>
  </si>
  <si>
    <t>Słoneczna 540 mb Nowa Wieś</t>
  </si>
  <si>
    <t>Bez Nazwy 400mb Komorów Wieś</t>
  </si>
  <si>
    <t>Szara 315 mb M-ce</t>
  </si>
  <si>
    <t xml:space="preserve">Pompownia w ul. Środkowej Opacz Kol. </t>
  </si>
  <si>
    <t>Ryżowa 490 mb Opacz Kol.</t>
  </si>
  <si>
    <t>Jaśminowa 280mb Nowa Wieś</t>
  </si>
  <si>
    <t>Prosta 180 mb Nowa Wieś</t>
  </si>
  <si>
    <t>Wiosenna 180 mb Nowa Wieś</t>
  </si>
  <si>
    <t>Kwiatowa 240mb Nowa Wieś</t>
  </si>
  <si>
    <t>Tulipanów 260mb Nowa Wieś</t>
  </si>
  <si>
    <t>Razem środkowa część gminy</t>
  </si>
  <si>
    <t>Poniatowskiego 1150 mb M-ce Wieś</t>
  </si>
  <si>
    <t>Kasztanowa 900mb M-ce Wieś</t>
  </si>
  <si>
    <t xml:space="preserve">Owocowa 115 mb Komorów Wieś </t>
  </si>
  <si>
    <t>Skowronków220 mb Pęcice Małe</t>
  </si>
  <si>
    <t>Bażantów 270 mb Pęcice Małe</t>
  </si>
  <si>
    <t>Kuropatwy 190mb Pęcice Małe</t>
  </si>
  <si>
    <t>Środkowa 850 mb Opacz Kol.</t>
  </si>
  <si>
    <t>Centralna 1450 mb Opacz Kol.</t>
  </si>
  <si>
    <t>Pompownia w ul. Kasztanowej kpl. 1 M-ce Wieś z tłocznym</t>
  </si>
  <si>
    <t>Grabowa 180 mb Opacz Kol.</t>
  </si>
  <si>
    <t>Górna 100mb Opacz Kol.</t>
  </si>
  <si>
    <t>Badylarska 240mb Opacz Kol.</t>
  </si>
  <si>
    <t>Wschodnia Komorów Wieś</t>
  </si>
  <si>
    <t>Razem nakł. w tys zł</t>
  </si>
  <si>
    <t>Spacerowa i Radosna 230 mb.M-ce</t>
  </si>
  <si>
    <t>Kan. wschodniej części Gminy dok. proj. i wyk.</t>
  </si>
  <si>
    <t>Okres realizacji programu i łączne nakłady finansowe</t>
  </si>
  <si>
    <t xml:space="preserve">Załącznik do programu </t>
  </si>
  <si>
    <t xml:space="preserve">Łąkowa Nowa Wieś 670 mb </t>
  </si>
  <si>
    <t>Brzozowa Nowa Wieś 350 mb</t>
  </si>
  <si>
    <t>Orla 160 mb Nowa Wieś</t>
  </si>
  <si>
    <t>Al. Starych Lip 735 mb Kom, Komorów Wieś</t>
  </si>
  <si>
    <t>Magnolii 350 mb,Polna 100mb Nowa Wieś</t>
  </si>
  <si>
    <t>Warszawska-Harcerska825mb KomorówGranica</t>
  </si>
  <si>
    <t>Cedrowa 270 mb Opacz Kol.</t>
  </si>
  <si>
    <t>Pompownia ścieków dla ulic jw.</t>
  </si>
  <si>
    <t>Polna -Targowa 1320mbM-ce Opacz Mała*</t>
  </si>
  <si>
    <t>Kwoty przyjęte w powyższej tabeli są kwotami wskaźnikowymi -poziom cen 2003r.Obejmują opracowanie dokumentacji projektowej i budowę kanałów sanitarnych wraz z przykanalikami.* Kwota z 500 tys. dotacją z Sapard</t>
  </si>
  <si>
    <t>Borowskiego 120mb Opacz Mała</t>
  </si>
  <si>
    <t>Odejście od ul. Jesionowej M-ce</t>
  </si>
  <si>
    <t>Regulska M-ce</t>
  </si>
  <si>
    <t>Pruszkowska  mb 240 Komorów-  Granica</t>
  </si>
  <si>
    <t>Jodłowa 500mb Komorów-  Granica</t>
  </si>
  <si>
    <t>Nowowiejska 225 mb Komorów-Granica</t>
  </si>
  <si>
    <t>Zamojskiego 325 mb Komorów-Granica</t>
  </si>
  <si>
    <t>3 Maja 535 mb,160 Moniuszki Komorów -Granica</t>
  </si>
  <si>
    <t>Pompownia P 7 kpl. 1Komorów-Granica</t>
  </si>
  <si>
    <t>Sanatoryjna 550 mb Komorów -Granica</t>
  </si>
  <si>
    <t>Chopina 385 mb Komorów -Granica</t>
  </si>
  <si>
    <t>Poniatowskiego 200mb Komorów-Granica</t>
  </si>
  <si>
    <t>Kotońskiego 190 mb Komorów-Granica</t>
  </si>
  <si>
    <t>M. Dąbrowskiej 550 mb Komorów-Granica</t>
  </si>
  <si>
    <t>Sobieskiego 375 mb Komorów-Granica</t>
  </si>
  <si>
    <t>Kaszubska 190 mb Komorów-Granica</t>
  </si>
  <si>
    <t>Kurpiowska 125 mb Komorów_Granica</t>
  </si>
  <si>
    <t>Śląska 125 mb Komorów-Granica</t>
  </si>
  <si>
    <t>Kujawska 140mb Komorów-Granica</t>
  </si>
  <si>
    <t>Lubuska 180 mb Komorów-Granica</t>
  </si>
  <si>
    <t>Podhalańska 175 mb Komorów-Granica</t>
  </si>
  <si>
    <t>Podlaska 130 mb Komorów-Granica</t>
  </si>
  <si>
    <t>Sieradzka 175 mb Komorów-Granica</t>
  </si>
  <si>
    <t>Mazurska 750 mb Komorów -Granica</t>
  </si>
  <si>
    <t>Moniuszki 180 mb Komorów-Granica</t>
  </si>
  <si>
    <t>Szeroka 380m, Piaskowa 190m, Komorów-Granica</t>
  </si>
  <si>
    <t>Gwiaździsta  600mb Nowa Wieś</t>
  </si>
  <si>
    <t>Świerkowa i Jaśminowa Michałowice</t>
  </si>
  <si>
    <t xml:space="preserve">Dokumentacja proj-koszt wsch. cz. gminy </t>
  </si>
  <si>
    <t>Przykanaliki indywidualne</t>
  </si>
  <si>
    <t>Bugaj-Turystyczna + P5</t>
  </si>
  <si>
    <t xml:space="preserve">Kanał sanitarny w ul. Kraszewskiego w </t>
  </si>
  <si>
    <t xml:space="preserve">Dokumentacja proj-koszt zach. cz. gminy </t>
  </si>
  <si>
    <t>wykonanie ekspertyz i badań</t>
  </si>
  <si>
    <t>Pruszkowie odc. Lipowa do Ewy i Ewy - dof</t>
  </si>
  <si>
    <t>Opracowanie aktualizacji koncepcji kanaliz</t>
  </si>
  <si>
    <t>Główna 550 mb i Kamelskiego Nowa Wieś</t>
  </si>
  <si>
    <t>Słowackiego 450mb i Matejki Komorów</t>
  </si>
  <si>
    <t>Kanalizacja na terenie gminy</t>
  </si>
  <si>
    <t>Reja-Pruszkowska Komorów-Granica*</t>
  </si>
  <si>
    <t>99A</t>
  </si>
  <si>
    <t>Oprcowanie dok. proj. Kanalizacji sanitarnej dla Pęcic M., Pęcic, Suchego Lasu, Sokołowa</t>
  </si>
  <si>
    <t>,,Bud. systemu kanalizacji sanitarnej Gminy Michałowice"</t>
  </si>
  <si>
    <t>Pompownia w ul. Łąkowej kpl.1Opacz Kol.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</si>
</sst>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1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i/>
      <sz val="12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2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6" fillId="0" borderId="2" xfId="0" applyFont="1" applyFill="1" applyBorder="1" applyAlignment="1">
      <alignment horizontal="left"/>
    </xf>
    <xf numFmtId="0" fontId="5" fillId="0" borderId="3" xfId="0" applyFont="1" applyFill="1" applyBorder="1" applyAlignment="1">
      <alignment/>
    </xf>
    <xf numFmtId="0" fontId="7" fillId="0" borderId="4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6" fillId="0" borderId="3" xfId="0" applyFont="1" applyBorder="1" applyAlignment="1">
      <alignment/>
    </xf>
    <xf numFmtId="0" fontId="7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left"/>
    </xf>
    <xf numFmtId="0" fontId="6" fillId="0" borderId="7" xfId="0" applyFont="1" applyFill="1" applyBorder="1" applyAlignment="1">
      <alignment/>
    </xf>
    <xf numFmtId="0" fontId="9" fillId="0" borderId="0" xfId="0" applyFont="1" applyBorder="1" applyAlignment="1">
      <alignment horizontal="center" wrapText="1"/>
    </xf>
    <xf numFmtId="0" fontId="5" fillId="0" borderId="1" xfId="0" applyFont="1" applyBorder="1" applyAlignment="1">
      <alignment/>
    </xf>
    <xf numFmtId="3" fontId="7" fillId="0" borderId="3" xfId="0" applyNumberFormat="1" applyFont="1" applyBorder="1" applyAlignment="1">
      <alignment/>
    </xf>
    <xf numFmtId="3" fontId="5" fillId="0" borderId="9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0" fontId="0" fillId="0" borderId="0" xfId="0" applyAlignment="1">
      <alignment/>
    </xf>
    <xf numFmtId="0" fontId="5" fillId="0" borderId="9" xfId="0" applyFont="1" applyBorder="1" applyAlignment="1">
      <alignment horizontal="center"/>
    </xf>
    <xf numFmtId="0" fontId="6" fillId="0" borderId="2" xfId="0" applyFont="1" applyBorder="1" applyAlignment="1">
      <alignment wrapText="1"/>
    </xf>
    <xf numFmtId="0" fontId="6" fillId="0" borderId="7" xfId="0" applyFont="1" applyBorder="1" applyAlignment="1">
      <alignment/>
    </xf>
    <xf numFmtId="0" fontId="6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7" fillId="0" borderId="13" xfId="0" applyFont="1" applyFill="1" applyBorder="1" applyAlignment="1">
      <alignment/>
    </xf>
    <xf numFmtId="3" fontId="7" fillId="0" borderId="13" xfId="0" applyNumberFormat="1" applyFont="1" applyBorder="1" applyAlignment="1">
      <alignment/>
    </xf>
    <xf numFmtId="3" fontId="8" fillId="0" borderId="11" xfId="0" applyNumberFormat="1" applyFont="1" applyBorder="1" applyAlignment="1">
      <alignment/>
    </xf>
    <xf numFmtId="0" fontId="6" fillId="0" borderId="14" xfId="0" applyFont="1" applyBorder="1" applyAlignment="1">
      <alignment/>
    </xf>
    <xf numFmtId="3" fontId="8" fillId="0" borderId="14" xfId="0" applyNumberFormat="1" applyFont="1" applyBorder="1" applyAlignment="1">
      <alignment/>
    </xf>
    <xf numFmtId="3" fontId="6" fillId="0" borderId="14" xfId="0" applyNumberFormat="1" applyFont="1" applyBorder="1" applyAlignment="1">
      <alignment/>
    </xf>
    <xf numFmtId="3" fontId="8" fillId="0" borderId="9" xfId="0" applyNumberFormat="1" applyFont="1" applyBorder="1" applyAlignment="1">
      <alignment/>
    </xf>
    <xf numFmtId="3" fontId="8" fillId="0" borderId="15" xfId="0" applyNumberFormat="1" applyFont="1" applyBorder="1" applyAlignment="1">
      <alignment/>
    </xf>
    <xf numFmtId="3" fontId="6" fillId="0" borderId="15" xfId="0" applyNumberFormat="1" applyFont="1" applyBorder="1" applyAlignment="1">
      <alignment/>
    </xf>
    <xf numFmtId="3" fontId="8" fillId="0" borderId="13" xfId="0" applyNumberFormat="1" applyFont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9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6" fillId="0" borderId="2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0" xfId="0" applyFont="1" applyAlignment="1">
      <alignment/>
    </xf>
    <xf numFmtId="0" fontId="6" fillId="0" borderId="8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6" fillId="0" borderId="7" xfId="0" applyFont="1" applyBorder="1" applyAlignment="1">
      <alignment/>
    </xf>
    <xf numFmtId="0" fontId="6" fillId="0" borderId="7" xfId="0" applyFont="1" applyBorder="1" applyAlignment="1">
      <alignment horizontal="right"/>
    </xf>
    <xf numFmtId="0" fontId="6" fillId="0" borderId="0" xfId="0" applyFont="1" applyBorder="1" applyAlignment="1">
      <alignment wrapText="1"/>
    </xf>
    <xf numFmtId="2" fontId="6" fillId="0" borderId="1" xfId="0" applyNumberFormat="1" applyFont="1" applyBorder="1" applyAlignment="1">
      <alignment/>
    </xf>
    <xf numFmtId="0" fontId="6" fillId="0" borderId="9" xfId="0" applyFont="1" applyBorder="1" applyAlignment="1">
      <alignment/>
    </xf>
    <xf numFmtId="0" fontId="5" fillId="0" borderId="9" xfId="0" applyFont="1" applyBorder="1" applyAlignment="1">
      <alignment/>
    </xf>
    <xf numFmtId="0" fontId="7" fillId="0" borderId="13" xfId="0" applyFont="1" applyFill="1" applyBorder="1" applyAlignment="1">
      <alignment/>
    </xf>
    <xf numFmtId="0" fontId="5" fillId="0" borderId="13" xfId="0" applyFont="1" applyBorder="1" applyAlignment="1">
      <alignment/>
    </xf>
    <xf numFmtId="0" fontId="9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5" fillId="0" borderId="2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5" fillId="0" borderId="18" xfId="0" applyFont="1" applyFill="1" applyBorder="1" applyAlignment="1">
      <alignment horizontal="left"/>
    </xf>
    <xf numFmtId="0" fontId="5" fillId="0" borderId="19" xfId="0" applyFont="1" applyFill="1" applyBorder="1" applyAlignment="1">
      <alignment horizontal="left"/>
    </xf>
    <xf numFmtId="0" fontId="6" fillId="0" borderId="0" xfId="0" applyFont="1" applyAlignment="1">
      <alignment horizontal="left" wrapText="1"/>
    </xf>
    <xf numFmtId="0" fontId="5" fillId="0" borderId="2" xfId="0" applyFont="1" applyBorder="1" applyAlignment="1">
      <alignment horizontal="center"/>
    </xf>
    <xf numFmtId="0" fontId="5" fillId="0" borderId="2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Q126"/>
  <sheetViews>
    <sheetView tabSelected="1" zoomScale="75" zoomScaleNormal="75" zoomScaleSheetLayoutView="75" workbookViewId="0" topLeftCell="A1">
      <pane ySplit="9" topLeftCell="BM10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6.375" style="1" customWidth="1"/>
    <col min="2" max="2" width="46.625" style="1" customWidth="1"/>
    <col min="3" max="3" width="8.25390625" style="1" customWidth="1"/>
    <col min="4" max="4" width="10.00390625" style="1" customWidth="1"/>
    <col min="5" max="10" width="8.25390625" style="1" customWidth="1"/>
    <col min="11" max="11" width="16.25390625" style="1" customWidth="1"/>
    <col min="12" max="16384" width="9.125" style="1" customWidth="1"/>
  </cols>
  <sheetData>
    <row r="3" ht="14.25">
      <c r="F3" s="1" t="s">
        <v>64</v>
      </c>
    </row>
    <row r="4" ht="14.25">
      <c r="F4" s="1" t="s">
        <v>117</v>
      </c>
    </row>
    <row r="5" spans="1:10" ht="39" customHeight="1">
      <c r="A5" s="65" t="s">
        <v>63</v>
      </c>
      <c r="B5" s="65"/>
      <c r="C5" s="65"/>
      <c r="D5" s="65"/>
      <c r="E5" s="65"/>
      <c r="F5" s="65"/>
      <c r="G5" s="65"/>
      <c r="H5" s="65"/>
      <c r="I5" s="26"/>
      <c r="J5" s="26"/>
    </row>
    <row r="6" spans="1:10" ht="23.25" customHeight="1">
      <c r="A6" s="26"/>
      <c r="B6" s="26"/>
      <c r="C6" s="26"/>
      <c r="D6" s="26"/>
      <c r="E6" s="26"/>
      <c r="F6" s="26"/>
      <c r="G6" s="26"/>
      <c r="H6" s="26"/>
      <c r="I6" s="26"/>
      <c r="J6" s="26"/>
    </row>
    <row r="7" spans="1:69" ht="15.75">
      <c r="A7" s="67" t="s">
        <v>0</v>
      </c>
      <c r="B7" s="69" t="s">
        <v>1</v>
      </c>
      <c r="C7" s="66">
        <v>2004</v>
      </c>
      <c r="D7" s="66"/>
      <c r="E7" s="66">
        <v>2005</v>
      </c>
      <c r="F7" s="66"/>
      <c r="G7" s="66">
        <v>2006</v>
      </c>
      <c r="H7" s="66"/>
      <c r="I7" s="80">
        <v>2007</v>
      </c>
      <c r="J7" s="81"/>
      <c r="K7" s="71" t="s">
        <v>60</v>
      </c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</row>
    <row r="8" spans="1:69" ht="15.75">
      <c r="A8" s="68"/>
      <c r="B8" s="70"/>
      <c r="C8" s="3" t="s">
        <v>2</v>
      </c>
      <c r="D8" s="3" t="s">
        <v>3</v>
      </c>
      <c r="E8" s="3" t="s">
        <v>2</v>
      </c>
      <c r="F8" s="3" t="s">
        <v>3</v>
      </c>
      <c r="G8" s="3" t="s">
        <v>2</v>
      </c>
      <c r="H8" s="3" t="s">
        <v>3</v>
      </c>
      <c r="I8" s="32" t="s">
        <v>2</v>
      </c>
      <c r="J8" s="32" t="s">
        <v>3</v>
      </c>
      <c r="K8" s="72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</row>
    <row r="9" spans="1:69" ht="15.75">
      <c r="A9" s="3">
        <v>1</v>
      </c>
      <c r="B9" s="5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>
        <v>10</v>
      </c>
      <c r="K9" s="3">
        <v>11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</row>
    <row r="10" spans="1:69" ht="15.75">
      <c r="A10" s="75" t="s">
        <v>62</v>
      </c>
      <c r="B10" s="76"/>
      <c r="C10" s="6"/>
      <c r="D10" s="6"/>
      <c r="E10" s="6"/>
      <c r="F10" s="6"/>
      <c r="G10" s="6"/>
      <c r="H10" s="6"/>
      <c r="I10" s="6"/>
      <c r="J10" s="6"/>
      <c r="K10" s="27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</row>
    <row r="11" spans="1:69" ht="15.75">
      <c r="A11" s="6">
        <v>1</v>
      </c>
      <c r="B11" s="7" t="s">
        <v>61</v>
      </c>
      <c r="C11" s="8"/>
      <c r="D11" s="8">
        <v>9</v>
      </c>
      <c r="E11" s="8"/>
      <c r="F11" s="8"/>
      <c r="G11" s="8"/>
      <c r="H11" s="8"/>
      <c r="I11" s="8"/>
      <c r="J11" s="8"/>
      <c r="K11" s="27">
        <f>SUM(D11+F11+H11+J11)</f>
        <v>9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</row>
    <row r="12" spans="1:69" ht="15.75">
      <c r="A12" s="6">
        <v>2</v>
      </c>
      <c r="B12" s="9" t="s">
        <v>38</v>
      </c>
      <c r="C12" s="8"/>
      <c r="D12" s="8"/>
      <c r="E12" s="8">
        <v>315</v>
      </c>
      <c r="F12" s="8">
        <v>125</v>
      </c>
      <c r="G12" s="8"/>
      <c r="H12" s="8"/>
      <c r="I12" s="8"/>
      <c r="J12" s="8"/>
      <c r="K12" s="27">
        <f aca="true" t="shared" si="0" ref="K12:K66">SUM(D12+F12+H12+J12)</f>
        <v>125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</row>
    <row r="13" spans="1:69" ht="15.75" hidden="1">
      <c r="A13" s="6">
        <v>8</v>
      </c>
      <c r="B13" s="9"/>
      <c r="C13" s="8"/>
      <c r="D13" s="8"/>
      <c r="E13" s="8"/>
      <c r="F13" s="8"/>
      <c r="G13" s="8"/>
      <c r="H13" s="8"/>
      <c r="I13" s="8"/>
      <c r="J13" s="8"/>
      <c r="K13" s="27">
        <f t="shared" si="0"/>
        <v>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</row>
    <row r="14" spans="1:69" ht="15.75">
      <c r="A14" s="6">
        <v>3</v>
      </c>
      <c r="B14" s="56" t="s">
        <v>73</v>
      </c>
      <c r="C14" s="8">
        <v>1320</v>
      </c>
      <c r="D14" s="8">
        <v>770</v>
      </c>
      <c r="E14" s="8"/>
      <c r="F14" s="8"/>
      <c r="G14" s="8"/>
      <c r="H14" s="8"/>
      <c r="I14" s="8"/>
      <c r="J14" s="8"/>
      <c r="K14" s="27">
        <f t="shared" si="0"/>
        <v>770</v>
      </c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</row>
    <row r="15" spans="1:69" ht="15.75">
      <c r="A15" s="6">
        <v>4</v>
      </c>
      <c r="B15" s="9" t="s">
        <v>72</v>
      </c>
      <c r="C15" s="8"/>
      <c r="D15" s="8">
        <v>140</v>
      </c>
      <c r="E15" s="8"/>
      <c r="F15" s="8"/>
      <c r="G15" s="8"/>
      <c r="H15" s="8"/>
      <c r="I15" s="8"/>
      <c r="J15" s="8"/>
      <c r="K15" s="27">
        <f t="shared" si="0"/>
        <v>140</v>
      </c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</row>
    <row r="16" spans="1:69" ht="15.75">
      <c r="A16" s="6">
        <v>5</v>
      </c>
      <c r="B16" s="9" t="s">
        <v>40</v>
      </c>
      <c r="C16" s="8"/>
      <c r="D16" s="8">
        <v>180</v>
      </c>
      <c r="E16" s="8"/>
      <c r="F16" s="8"/>
      <c r="G16" s="8"/>
      <c r="H16" s="8"/>
      <c r="I16" s="8"/>
      <c r="J16" s="8"/>
      <c r="K16" s="27">
        <f t="shared" si="0"/>
        <v>180</v>
      </c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</row>
    <row r="17" spans="1:69" ht="15.75" hidden="1">
      <c r="A17" s="6">
        <v>16</v>
      </c>
      <c r="B17" s="9"/>
      <c r="C17" s="8"/>
      <c r="D17" s="8"/>
      <c r="E17" s="8"/>
      <c r="F17" s="8"/>
      <c r="G17" s="8"/>
      <c r="H17" s="8"/>
      <c r="I17" s="8"/>
      <c r="J17" s="8"/>
      <c r="K17" s="27">
        <f t="shared" si="0"/>
        <v>0</v>
      </c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</row>
    <row r="18" spans="1:69" ht="15.75">
      <c r="A18" s="6">
        <v>6</v>
      </c>
      <c r="B18" s="9" t="s">
        <v>47</v>
      </c>
      <c r="C18" s="8"/>
      <c r="D18" s="8"/>
      <c r="E18" s="8"/>
      <c r="F18" s="8"/>
      <c r="G18" s="8">
        <v>1150</v>
      </c>
      <c r="H18" s="8">
        <v>600</v>
      </c>
      <c r="I18" s="8"/>
      <c r="J18" s="8"/>
      <c r="K18" s="27">
        <f t="shared" si="0"/>
        <v>600</v>
      </c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</row>
    <row r="19" spans="1:69" ht="15.75">
      <c r="A19" s="6">
        <v>7</v>
      </c>
      <c r="B19" s="9" t="s">
        <v>53</v>
      </c>
      <c r="C19" s="8">
        <v>850</v>
      </c>
      <c r="D19" s="8">
        <v>380</v>
      </c>
      <c r="E19" s="8"/>
      <c r="F19" s="8"/>
      <c r="G19" s="8"/>
      <c r="H19" s="8"/>
      <c r="I19" s="8"/>
      <c r="J19" s="8"/>
      <c r="K19" s="27">
        <f t="shared" si="0"/>
        <v>380</v>
      </c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</row>
    <row r="20" spans="1:69" ht="15.75">
      <c r="A20" s="6">
        <v>8</v>
      </c>
      <c r="B20" s="9" t="s">
        <v>17</v>
      </c>
      <c r="C20" s="8">
        <v>336</v>
      </c>
      <c r="D20" s="8">
        <v>160</v>
      </c>
      <c r="E20" s="8"/>
      <c r="F20" s="8"/>
      <c r="G20" s="8"/>
      <c r="H20" s="8"/>
      <c r="I20" s="8"/>
      <c r="J20" s="8"/>
      <c r="K20" s="27">
        <f t="shared" si="0"/>
        <v>160</v>
      </c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</row>
    <row r="21" spans="1:69" ht="15.75">
      <c r="A21" s="6">
        <v>9</v>
      </c>
      <c r="B21" s="9" t="s">
        <v>18</v>
      </c>
      <c r="C21" s="8">
        <v>210</v>
      </c>
      <c r="D21" s="8">
        <v>74</v>
      </c>
      <c r="E21" s="8"/>
      <c r="F21" s="8"/>
      <c r="G21" s="8"/>
      <c r="H21" s="8"/>
      <c r="I21" s="8"/>
      <c r="J21" s="8"/>
      <c r="K21" s="27">
        <f t="shared" si="0"/>
        <v>74</v>
      </c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</row>
    <row r="22" spans="1:69" ht="15.75">
      <c r="A22" s="6">
        <v>10</v>
      </c>
      <c r="B22" s="9" t="s">
        <v>19</v>
      </c>
      <c r="C22" s="8">
        <v>240</v>
      </c>
      <c r="D22" s="8">
        <v>50</v>
      </c>
      <c r="E22" s="8"/>
      <c r="F22" s="8"/>
      <c r="G22" s="8"/>
      <c r="H22" s="8"/>
      <c r="I22" s="8"/>
      <c r="J22" s="8"/>
      <c r="K22" s="27">
        <f t="shared" si="0"/>
        <v>50</v>
      </c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</row>
    <row r="23" spans="1:69" ht="15.75">
      <c r="A23" s="6">
        <v>11</v>
      </c>
      <c r="B23" s="9" t="s">
        <v>20</v>
      </c>
      <c r="C23" s="8">
        <v>156</v>
      </c>
      <c r="D23" s="8">
        <v>80</v>
      </c>
      <c r="E23" s="8"/>
      <c r="F23" s="8"/>
      <c r="G23" s="8"/>
      <c r="H23" s="8"/>
      <c r="I23" s="8"/>
      <c r="J23" s="8"/>
      <c r="K23" s="27">
        <f t="shared" si="0"/>
        <v>80</v>
      </c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</row>
    <row r="24" spans="1:69" ht="15.75">
      <c r="A24" s="6">
        <v>12</v>
      </c>
      <c r="B24" s="9" t="s">
        <v>21</v>
      </c>
      <c r="C24" s="8">
        <v>185</v>
      </c>
      <c r="D24" s="8">
        <v>80</v>
      </c>
      <c r="E24" s="8"/>
      <c r="F24" s="8"/>
      <c r="G24" s="8"/>
      <c r="H24" s="8"/>
      <c r="I24" s="8"/>
      <c r="J24" s="8"/>
      <c r="K24" s="27">
        <f t="shared" si="0"/>
        <v>80</v>
      </c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</row>
    <row r="25" spans="1:69" ht="15.75">
      <c r="A25" s="6">
        <v>13</v>
      </c>
      <c r="B25" s="9" t="s">
        <v>22</v>
      </c>
      <c r="C25" s="8">
        <v>100</v>
      </c>
      <c r="D25" s="8">
        <v>59</v>
      </c>
      <c r="E25" s="8"/>
      <c r="F25" s="8"/>
      <c r="G25" s="8"/>
      <c r="H25" s="8"/>
      <c r="I25" s="8"/>
      <c r="J25" s="8"/>
      <c r="K25" s="27">
        <f t="shared" si="0"/>
        <v>59</v>
      </c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</row>
    <row r="26" spans="1:69" ht="15.75">
      <c r="A26" s="6">
        <v>14</v>
      </c>
      <c r="B26" s="9" t="s">
        <v>11</v>
      </c>
      <c r="C26" s="8">
        <v>600</v>
      </c>
      <c r="D26" s="8">
        <v>50</v>
      </c>
      <c r="E26" s="8"/>
      <c r="F26" s="8"/>
      <c r="G26" s="8"/>
      <c r="H26" s="8"/>
      <c r="I26" s="8"/>
      <c r="J26" s="8"/>
      <c r="K26" s="27">
        <f t="shared" si="0"/>
        <v>50</v>
      </c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</row>
    <row r="27" spans="1:69" ht="15.75">
      <c r="A27" s="6">
        <v>15</v>
      </c>
      <c r="B27" s="9" t="s">
        <v>118</v>
      </c>
      <c r="C27" s="8"/>
      <c r="D27" s="8">
        <v>120</v>
      </c>
      <c r="E27" s="8"/>
      <c r="F27" s="8"/>
      <c r="G27" s="8"/>
      <c r="H27" s="8"/>
      <c r="I27" s="8"/>
      <c r="J27" s="8"/>
      <c r="K27" s="27">
        <f t="shared" si="0"/>
        <v>120</v>
      </c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</row>
    <row r="28" spans="1:69" ht="15.75">
      <c r="A28" s="6">
        <v>16</v>
      </c>
      <c r="B28" s="9" t="s">
        <v>23</v>
      </c>
      <c r="C28" s="8"/>
      <c r="D28" s="8"/>
      <c r="E28" s="8">
        <v>780</v>
      </c>
      <c r="F28" s="8">
        <v>425</v>
      </c>
      <c r="G28" s="8"/>
      <c r="H28" s="8"/>
      <c r="I28" s="8"/>
      <c r="J28" s="8"/>
      <c r="K28" s="27">
        <f t="shared" si="0"/>
        <v>425</v>
      </c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</row>
    <row r="29" spans="1:69" ht="15.75">
      <c r="A29" s="6">
        <v>17</v>
      </c>
      <c r="B29" s="9" t="s">
        <v>39</v>
      </c>
      <c r="C29" s="8"/>
      <c r="D29" s="8">
        <v>90</v>
      </c>
      <c r="E29" s="8"/>
      <c r="F29" s="8"/>
      <c r="G29" s="8"/>
      <c r="H29" s="8"/>
      <c r="I29" s="8"/>
      <c r="J29" s="8"/>
      <c r="K29" s="27">
        <f t="shared" si="0"/>
        <v>90</v>
      </c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</row>
    <row r="30" spans="1:69" ht="15.75">
      <c r="A30" s="6">
        <v>18</v>
      </c>
      <c r="B30" s="9" t="s">
        <v>75</v>
      </c>
      <c r="C30" s="8"/>
      <c r="D30" s="8"/>
      <c r="E30" s="8"/>
      <c r="F30" s="8"/>
      <c r="G30" s="8">
        <v>120</v>
      </c>
      <c r="H30" s="8">
        <v>80</v>
      </c>
      <c r="I30" s="8"/>
      <c r="J30" s="8"/>
      <c r="K30" s="27">
        <f t="shared" si="0"/>
        <v>80</v>
      </c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</row>
    <row r="31" spans="1:69" ht="15.75">
      <c r="A31" s="6">
        <v>19</v>
      </c>
      <c r="B31" s="9" t="s">
        <v>76</v>
      </c>
      <c r="C31" s="8"/>
      <c r="D31" s="8"/>
      <c r="E31" s="8"/>
      <c r="F31" s="8"/>
      <c r="G31" s="8">
        <v>80</v>
      </c>
      <c r="H31" s="8">
        <v>40</v>
      </c>
      <c r="I31" s="8"/>
      <c r="J31" s="8"/>
      <c r="K31" s="27">
        <v>40</v>
      </c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</row>
    <row r="32" spans="1:69" ht="15.75">
      <c r="A32" s="6">
        <v>20</v>
      </c>
      <c r="B32" s="9" t="s">
        <v>77</v>
      </c>
      <c r="C32" s="8"/>
      <c r="D32" s="8"/>
      <c r="E32" s="8"/>
      <c r="F32" s="8"/>
      <c r="G32" s="8">
        <v>150</v>
      </c>
      <c r="H32" s="8">
        <v>110</v>
      </c>
      <c r="I32" s="8"/>
      <c r="J32" s="8"/>
      <c r="K32" s="27">
        <v>110</v>
      </c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</row>
    <row r="33" spans="1:69" ht="15.75">
      <c r="A33" s="6">
        <v>21</v>
      </c>
      <c r="B33" s="9" t="s">
        <v>24</v>
      </c>
      <c r="C33" s="8"/>
      <c r="D33" s="8"/>
      <c r="E33" s="8"/>
      <c r="F33" s="8"/>
      <c r="G33" s="8"/>
      <c r="H33" s="8">
        <v>230</v>
      </c>
      <c r="I33" s="8"/>
      <c r="J33" s="8"/>
      <c r="K33" s="27">
        <f t="shared" si="0"/>
        <v>230</v>
      </c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</row>
    <row r="34" spans="1:69" ht="15.75">
      <c r="A34" s="6">
        <v>22</v>
      </c>
      <c r="B34" s="9" t="s">
        <v>54</v>
      </c>
      <c r="C34" s="8">
        <v>650</v>
      </c>
      <c r="D34" s="8">
        <v>0</v>
      </c>
      <c r="E34" s="8">
        <v>800</v>
      </c>
      <c r="F34" s="8">
        <v>380</v>
      </c>
      <c r="G34" s="8"/>
      <c r="H34" s="8"/>
      <c r="I34" s="8"/>
      <c r="J34" s="8"/>
      <c r="K34" s="27">
        <f t="shared" si="0"/>
        <v>380</v>
      </c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</row>
    <row r="35" spans="1:69" ht="15.75">
      <c r="A35" s="6">
        <v>23</v>
      </c>
      <c r="B35" s="9" t="s">
        <v>71</v>
      </c>
      <c r="C35" s="8">
        <v>270</v>
      </c>
      <c r="D35" s="8">
        <v>0</v>
      </c>
      <c r="E35" s="8"/>
      <c r="F35" s="8"/>
      <c r="G35" s="8"/>
      <c r="H35" s="8"/>
      <c r="I35" s="8"/>
      <c r="J35" s="8"/>
      <c r="K35" s="27">
        <f t="shared" si="0"/>
        <v>0</v>
      </c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</row>
    <row r="36" spans="1:69" ht="15.75" hidden="1">
      <c r="A36" s="6">
        <v>39</v>
      </c>
      <c r="B36" s="9"/>
      <c r="C36" s="8"/>
      <c r="D36" s="8"/>
      <c r="E36" s="8"/>
      <c r="F36" s="8"/>
      <c r="G36" s="8"/>
      <c r="H36" s="8"/>
      <c r="I36" s="8"/>
      <c r="J36" s="8"/>
      <c r="K36" s="27">
        <f t="shared" si="0"/>
        <v>0</v>
      </c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</row>
    <row r="37" spans="1:69" ht="15.75">
      <c r="A37" s="6">
        <v>24</v>
      </c>
      <c r="B37" s="9" t="s">
        <v>48</v>
      </c>
      <c r="C37" s="8"/>
      <c r="D37" s="8"/>
      <c r="E37" s="8">
        <v>450</v>
      </c>
      <c r="F37" s="8">
        <v>225</v>
      </c>
      <c r="G37" s="8">
        <v>450</v>
      </c>
      <c r="H37" s="8">
        <v>270</v>
      </c>
      <c r="I37" s="8"/>
      <c r="J37" s="8"/>
      <c r="K37" s="27">
        <f t="shared" si="0"/>
        <v>495</v>
      </c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</row>
    <row r="38" spans="1:69" ht="15.75">
      <c r="A38" s="6">
        <v>25</v>
      </c>
      <c r="B38" s="9" t="s">
        <v>55</v>
      </c>
      <c r="C38" s="8"/>
      <c r="D38" s="8"/>
      <c r="E38" s="8"/>
      <c r="F38" s="8">
        <v>250</v>
      </c>
      <c r="G38" s="8"/>
      <c r="H38" s="8"/>
      <c r="I38" s="8"/>
      <c r="J38" s="8"/>
      <c r="K38" s="27">
        <f t="shared" si="0"/>
        <v>250</v>
      </c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</row>
    <row r="39" spans="1:69" ht="15.75">
      <c r="A39" s="23">
        <v>26</v>
      </c>
      <c r="B39" s="24" t="s">
        <v>26</v>
      </c>
      <c r="C39" s="25">
        <v>180</v>
      </c>
      <c r="D39" s="25">
        <v>0</v>
      </c>
      <c r="E39" s="25"/>
      <c r="F39" s="25"/>
      <c r="G39" s="25"/>
      <c r="H39" s="25"/>
      <c r="I39" s="25"/>
      <c r="J39" s="25"/>
      <c r="K39" s="27">
        <f t="shared" si="0"/>
        <v>0</v>
      </c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</row>
    <row r="40" spans="1:69" ht="15.75">
      <c r="A40" s="23">
        <v>27</v>
      </c>
      <c r="B40" s="24" t="s">
        <v>27</v>
      </c>
      <c r="C40" s="25"/>
      <c r="D40" s="25"/>
      <c r="E40" s="25"/>
      <c r="F40" s="25"/>
      <c r="G40" s="25">
        <v>100</v>
      </c>
      <c r="H40" s="25">
        <v>70</v>
      </c>
      <c r="I40" s="25"/>
      <c r="J40" s="25"/>
      <c r="K40" s="27">
        <f t="shared" si="0"/>
        <v>70</v>
      </c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</row>
    <row r="41" spans="1:69" ht="15.75">
      <c r="A41" s="23">
        <v>28</v>
      </c>
      <c r="B41" s="24" t="s">
        <v>28</v>
      </c>
      <c r="C41" s="25"/>
      <c r="D41" s="25"/>
      <c r="E41" s="25"/>
      <c r="F41" s="25"/>
      <c r="G41" s="25">
        <v>180</v>
      </c>
      <c r="H41" s="25">
        <v>120</v>
      </c>
      <c r="I41" s="25"/>
      <c r="J41" s="25"/>
      <c r="K41" s="27">
        <f t="shared" si="0"/>
        <v>120</v>
      </c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</row>
    <row r="42" spans="1:69" ht="15.75">
      <c r="A42" s="23">
        <v>29</v>
      </c>
      <c r="B42" s="24" t="s">
        <v>56</v>
      </c>
      <c r="C42" s="25"/>
      <c r="D42" s="25"/>
      <c r="E42" s="25"/>
      <c r="F42" s="25"/>
      <c r="G42" s="25">
        <v>180</v>
      </c>
      <c r="H42" s="25">
        <v>100</v>
      </c>
      <c r="I42" s="25"/>
      <c r="J42" s="25"/>
      <c r="K42" s="27">
        <f t="shared" si="0"/>
        <v>100</v>
      </c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</row>
    <row r="43" spans="1:69" ht="15.75">
      <c r="A43" s="23">
        <v>30</v>
      </c>
      <c r="B43" s="24" t="s">
        <v>25</v>
      </c>
      <c r="C43" s="25"/>
      <c r="D43" s="25"/>
      <c r="E43" s="25">
        <v>500</v>
      </c>
      <c r="F43" s="25">
        <v>250</v>
      </c>
      <c r="G43" s="25"/>
      <c r="H43" s="25"/>
      <c r="I43" s="25"/>
      <c r="J43" s="25"/>
      <c r="K43" s="27">
        <f t="shared" si="0"/>
        <v>250</v>
      </c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</row>
    <row r="44" spans="1:69" ht="15.75">
      <c r="A44" s="23">
        <v>31</v>
      </c>
      <c r="B44" s="24" t="s">
        <v>57</v>
      </c>
      <c r="C44" s="25"/>
      <c r="D44" s="25"/>
      <c r="E44" s="25"/>
      <c r="F44" s="25"/>
      <c r="G44" s="25">
        <v>100</v>
      </c>
      <c r="H44" s="25">
        <v>50</v>
      </c>
      <c r="I44" s="25"/>
      <c r="J44" s="25"/>
      <c r="K44" s="27">
        <f t="shared" si="0"/>
        <v>50</v>
      </c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</row>
    <row r="45" spans="1:69" ht="15.75">
      <c r="A45" s="23">
        <v>32</v>
      </c>
      <c r="B45" s="24" t="s">
        <v>58</v>
      </c>
      <c r="C45" s="25"/>
      <c r="D45" s="25"/>
      <c r="E45" s="25"/>
      <c r="F45" s="25"/>
      <c r="G45" s="25">
        <v>240</v>
      </c>
      <c r="H45" s="25">
        <v>130</v>
      </c>
      <c r="I45" s="25"/>
      <c r="J45" s="25"/>
      <c r="K45" s="27">
        <f t="shared" si="0"/>
        <v>130</v>
      </c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</row>
    <row r="46" spans="1:69" ht="15.75">
      <c r="A46" s="23">
        <v>33</v>
      </c>
      <c r="B46" s="55" t="s">
        <v>102</v>
      </c>
      <c r="C46" s="25"/>
      <c r="D46" s="25">
        <v>187</v>
      </c>
      <c r="E46" s="25"/>
      <c r="F46" s="25"/>
      <c r="G46" s="25"/>
      <c r="H46" s="25"/>
      <c r="I46" s="25"/>
      <c r="J46" s="25"/>
      <c r="K46" s="27">
        <f t="shared" si="0"/>
        <v>187</v>
      </c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</row>
    <row r="47" spans="1:69" ht="15.75">
      <c r="A47" s="23">
        <v>34</v>
      </c>
      <c r="B47" s="55" t="s">
        <v>103</v>
      </c>
      <c r="C47" s="25"/>
      <c r="D47" s="25">
        <v>90</v>
      </c>
      <c r="E47" s="25"/>
      <c r="F47" s="25"/>
      <c r="G47" s="25"/>
      <c r="H47" s="25"/>
      <c r="I47" s="25"/>
      <c r="J47" s="25"/>
      <c r="K47" s="27">
        <f t="shared" si="0"/>
        <v>90</v>
      </c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</row>
    <row r="48" spans="1:69" ht="15.75">
      <c r="A48" s="23">
        <v>35</v>
      </c>
      <c r="B48" s="55" t="s">
        <v>104</v>
      </c>
      <c r="C48" s="25"/>
      <c r="D48" s="25">
        <v>80</v>
      </c>
      <c r="E48" s="25"/>
      <c r="F48" s="25"/>
      <c r="G48" s="25"/>
      <c r="H48" s="25"/>
      <c r="I48" s="25"/>
      <c r="J48" s="25"/>
      <c r="K48" s="27">
        <f t="shared" si="0"/>
        <v>80</v>
      </c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</row>
    <row r="49" spans="1:69" s="2" customFormat="1" ht="16.5" thickBot="1">
      <c r="A49" s="10"/>
      <c r="B49" s="11" t="s">
        <v>9</v>
      </c>
      <c r="C49" s="12">
        <f aca="true" t="shared" si="1" ref="C49:H49">SUM(C11:C45)</f>
        <v>5097</v>
      </c>
      <c r="D49" s="12">
        <f>SUM(D11:D48)</f>
        <v>2599</v>
      </c>
      <c r="E49" s="12">
        <f t="shared" si="1"/>
        <v>2845</v>
      </c>
      <c r="F49" s="12">
        <f t="shared" si="1"/>
        <v>1655</v>
      </c>
      <c r="G49" s="12">
        <f t="shared" si="1"/>
        <v>2750</v>
      </c>
      <c r="H49" s="12">
        <f t="shared" si="1"/>
        <v>1800</v>
      </c>
      <c r="I49" s="63">
        <v>1040</v>
      </c>
      <c r="J49" s="63">
        <v>500</v>
      </c>
      <c r="K49" s="64">
        <f>SUM(D49+F49+H49+J49)</f>
        <v>6554</v>
      </c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</row>
    <row r="50" spans="1:69" ht="16.5" thickTop="1">
      <c r="A50" s="14">
        <v>36</v>
      </c>
      <c r="B50" s="15" t="s">
        <v>111</v>
      </c>
      <c r="C50" s="16"/>
      <c r="D50" s="16">
        <v>27</v>
      </c>
      <c r="E50" s="16"/>
      <c r="F50" s="16"/>
      <c r="G50" s="16"/>
      <c r="H50" s="16"/>
      <c r="I50" s="61"/>
      <c r="J50" s="61"/>
      <c r="K50" s="62">
        <f t="shared" si="0"/>
        <v>27</v>
      </c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</row>
    <row r="51" spans="1:69" ht="15.75">
      <c r="A51" s="14">
        <v>37</v>
      </c>
      <c r="B51" s="52" t="s">
        <v>114</v>
      </c>
      <c r="C51" s="16">
        <v>1579</v>
      </c>
      <c r="D51" s="60">
        <v>780</v>
      </c>
      <c r="E51" s="16"/>
      <c r="F51" s="16"/>
      <c r="G51" s="16"/>
      <c r="H51" s="16"/>
      <c r="I51" s="16"/>
      <c r="J51" s="16"/>
      <c r="K51" s="27">
        <f t="shared" si="0"/>
        <v>780</v>
      </c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</row>
    <row r="52" spans="1:69" ht="14.25" customHeight="1" hidden="1">
      <c r="A52" s="14">
        <v>42</v>
      </c>
      <c r="B52" s="15" t="s">
        <v>10</v>
      </c>
      <c r="C52" s="16"/>
      <c r="D52" s="16"/>
      <c r="E52" s="16"/>
      <c r="F52" s="16"/>
      <c r="G52" s="16"/>
      <c r="H52" s="16"/>
      <c r="I52" s="16"/>
      <c r="J52" s="16"/>
      <c r="K52" s="27">
        <f t="shared" si="0"/>
        <v>0</v>
      </c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</row>
    <row r="53" spans="1:69" ht="15.75">
      <c r="A53" s="14">
        <v>38</v>
      </c>
      <c r="B53" s="15" t="s">
        <v>29</v>
      </c>
      <c r="C53" s="16">
        <v>200</v>
      </c>
      <c r="D53" s="16">
        <v>135</v>
      </c>
      <c r="E53" s="16"/>
      <c r="F53" s="16"/>
      <c r="G53" s="16"/>
      <c r="H53" s="16"/>
      <c r="I53" s="16"/>
      <c r="J53" s="16"/>
      <c r="K53" s="27">
        <f t="shared" si="0"/>
        <v>135</v>
      </c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</row>
    <row r="54" spans="1:69" ht="15.75">
      <c r="A54" s="14">
        <v>39</v>
      </c>
      <c r="B54" s="15" t="s">
        <v>112</v>
      </c>
      <c r="C54" s="16"/>
      <c r="D54" s="16">
        <v>36</v>
      </c>
      <c r="E54" s="16"/>
      <c r="F54" s="16"/>
      <c r="G54" s="16"/>
      <c r="H54" s="16"/>
      <c r="I54" s="16"/>
      <c r="J54" s="16"/>
      <c r="K54" s="27">
        <f t="shared" si="0"/>
        <v>36</v>
      </c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</row>
    <row r="55" spans="1:69" ht="15.75">
      <c r="A55" s="14">
        <v>40</v>
      </c>
      <c r="B55" s="52" t="s">
        <v>105</v>
      </c>
      <c r="C55" s="16"/>
      <c r="D55" s="16">
        <v>36</v>
      </c>
      <c r="E55" s="16"/>
      <c r="F55" s="16"/>
      <c r="G55" s="16"/>
      <c r="H55" s="16"/>
      <c r="I55" s="16"/>
      <c r="J55" s="16"/>
      <c r="K55" s="27">
        <f t="shared" si="0"/>
        <v>36</v>
      </c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</row>
    <row r="56" spans="1:69" ht="15.75">
      <c r="A56" s="14">
        <v>41</v>
      </c>
      <c r="B56" s="15" t="s">
        <v>45</v>
      </c>
      <c r="C56" s="16"/>
      <c r="D56" s="16"/>
      <c r="E56" s="16">
        <v>260</v>
      </c>
      <c r="F56" s="16">
        <v>130</v>
      </c>
      <c r="G56" s="16"/>
      <c r="H56" s="16"/>
      <c r="I56" s="16"/>
      <c r="J56" s="16"/>
      <c r="K56" s="27">
        <f t="shared" si="0"/>
        <v>130</v>
      </c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</row>
    <row r="57" spans="1:69" ht="15.75">
      <c r="A57" s="14">
        <v>42</v>
      </c>
      <c r="B57" s="15" t="s">
        <v>44</v>
      </c>
      <c r="C57" s="16">
        <v>240</v>
      </c>
      <c r="D57" s="16">
        <v>150</v>
      </c>
      <c r="E57" s="16"/>
      <c r="F57" s="16"/>
      <c r="G57" s="16"/>
      <c r="H57" s="16"/>
      <c r="I57" s="16"/>
      <c r="J57" s="16"/>
      <c r="K57" s="27">
        <f t="shared" si="0"/>
        <v>150</v>
      </c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</row>
    <row r="58" spans="1:69" ht="15.75">
      <c r="A58" s="14">
        <v>43</v>
      </c>
      <c r="B58" s="15" t="s">
        <v>30</v>
      </c>
      <c r="C58" s="16">
        <v>540</v>
      </c>
      <c r="D58" s="16">
        <v>180</v>
      </c>
      <c r="E58" s="16"/>
      <c r="F58" s="16"/>
      <c r="G58" s="16"/>
      <c r="H58" s="16"/>
      <c r="I58" s="16"/>
      <c r="J58" s="16"/>
      <c r="K58" s="27">
        <f t="shared" si="0"/>
        <v>180</v>
      </c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</row>
    <row r="59" spans="1:69" ht="15.75">
      <c r="A59" s="14">
        <v>44</v>
      </c>
      <c r="B59" s="15" t="s">
        <v>41</v>
      </c>
      <c r="C59" s="16"/>
      <c r="D59" s="16"/>
      <c r="E59" s="16">
        <v>280</v>
      </c>
      <c r="F59" s="16">
        <v>120</v>
      </c>
      <c r="G59" s="16"/>
      <c r="H59" s="16"/>
      <c r="I59" s="16"/>
      <c r="J59" s="16"/>
      <c r="K59" s="27">
        <f t="shared" si="0"/>
        <v>120</v>
      </c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</row>
    <row r="60" spans="1:69" ht="15.75">
      <c r="A60" s="14">
        <v>45</v>
      </c>
      <c r="B60" s="15" t="s">
        <v>42</v>
      </c>
      <c r="C60" s="16"/>
      <c r="D60" s="16"/>
      <c r="E60" s="16">
        <v>180</v>
      </c>
      <c r="F60" s="16">
        <v>70</v>
      </c>
      <c r="G60" s="16"/>
      <c r="H60" s="16"/>
      <c r="I60" s="16"/>
      <c r="J60" s="16"/>
      <c r="K60" s="27">
        <f t="shared" si="0"/>
        <v>70</v>
      </c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</row>
    <row r="61" spans="1:69" ht="15.75">
      <c r="A61" s="14">
        <v>46</v>
      </c>
      <c r="B61" s="15" t="s">
        <v>43</v>
      </c>
      <c r="C61" s="16">
        <v>180</v>
      </c>
      <c r="D61" s="16">
        <v>110</v>
      </c>
      <c r="E61" s="16"/>
      <c r="F61" s="16"/>
      <c r="G61" s="16"/>
      <c r="H61" s="16"/>
      <c r="I61" s="16"/>
      <c r="J61" s="16"/>
      <c r="K61" s="27">
        <f t="shared" si="0"/>
        <v>110</v>
      </c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</row>
    <row r="62" spans="1:69" ht="15.75">
      <c r="A62" s="14">
        <v>47</v>
      </c>
      <c r="B62" s="15" t="s">
        <v>67</v>
      </c>
      <c r="C62" s="16">
        <v>160</v>
      </c>
      <c r="D62" s="16">
        <v>80</v>
      </c>
      <c r="E62" s="16"/>
      <c r="F62" s="16"/>
      <c r="G62" s="16"/>
      <c r="H62" s="16"/>
      <c r="I62" s="16"/>
      <c r="J62" s="16"/>
      <c r="K62" s="27">
        <f t="shared" si="0"/>
        <v>80</v>
      </c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</row>
    <row r="63" spans="1:69" ht="15.75">
      <c r="A63" s="14">
        <v>48</v>
      </c>
      <c r="B63" s="15" t="s">
        <v>78</v>
      </c>
      <c r="C63" s="16">
        <v>240</v>
      </c>
      <c r="D63" s="16">
        <v>140</v>
      </c>
      <c r="E63" s="16"/>
      <c r="F63" s="16"/>
      <c r="G63" s="16"/>
      <c r="H63" s="16"/>
      <c r="I63" s="16"/>
      <c r="J63" s="16"/>
      <c r="K63" s="27">
        <f t="shared" si="0"/>
        <v>140</v>
      </c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</row>
    <row r="64" spans="1:69" ht="15.75">
      <c r="A64" s="14">
        <v>49</v>
      </c>
      <c r="B64" s="15" t="s">
        <v>79</v>
      </c>
      <c r="C64" s="16">
        <v>500</v>
      </c>
      <c r="D64" s="16">
        <v>300</v>
      </c>
      <c r="E64" s="16"/>
      <c r="F64" s="16"/>
      <c r="G64" s="16"/>
      <c r="H64" s="16"/>
      <c r="I64" s="16"/>
      <c r="J64" s="16"/>
      <c r="K64" s="27">
        <f t="shared" si="0"/>
        <v>300</v>
      </c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</row>
    <row r="65" spans="1:69" ht="15.75">
      <c r="A65" s="14">
        <v>50</v>
      </c>
      <c r="B65" s="15" t="s">
        <v>80</v>
      </c>
      <c r="C65" s="16">
        <v>225</v>
      </c>
      <c r="D65" s="16">
        <v>160</v>
      </c>
      <c r="E65" s="16"/>
      <c r="F65" s="16"/>
      <c r="G65" s="16"/>
      <c r="H65" s="16"/>
      <c r="I65" s="16"/>
      <c r="J65" s="16"/>
      <c r="K65" s="27">
        <f t="shared" si="0"/>
        <v>160</v>
      </c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</row>
    <row r="66" spans="1:69" ht="15.75">
      <c r="A66" s="14">
        <v>51</v>
      </c>
      <c r="B66" s="15" t="s">
        <v>81</v>
      </c>
      <c r="C66" s="16">
        <v>325</v>
      </c>
      <c r="D66" s="16">
        <v>180</v>
      </c>
      <c r="E66" s="16"/>
      <c r="F66" s="16"/>
      <c r="G66" s="16"/>
      <c r="H66" s="16"/>
      <c r="I66" s="16"/>
      <c r="J66" s="16"/>
      <c r="K66" s="27">
        <f t="shared" si="0"/>
        <v>180</v>
      </c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</row>
    <row r="67" spans="1:69" ht="15.75">
      <c r="A67" s="14">
        <v>52</v>
      </c>
      <c r="B67" s="15" t="s">
        <v>31</v>
      </c>
      <c r="C67" s="16"/>
      <c r="D67" s="16">
        <v>130</v>
      </c>
      <c r="E67" s="16"/>
      <c r="F67" s="16"/>
      <c r="G67" s="16"/>
      <c r="H67" s="16"/>
      <c r="I67" s="16"/>
      <c r="J67" s="16"/>
      <c r="K67" s="27">
        <f aca="true" t="shared" si="2" ref="K67:K121">SUM(D67+F67+H67+J67)</f>
        <v>130</v>
      </c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</row>
    <row r="68" spans="1:69" ht="15.75">
      <c r="A68" s="14">
        <v>53</v>
      </c>
      <c r="B68" s="15" t="s">
        <v>32</v>
      </c>
      <c r="C68" s="16">
        <v>625</v>
      </c>
      <c r="D68" s="16">
        <v>345</v>
      </c>
      <c r="E68" s="16"/>
      <c r="F68" s="16"/>
      <c r="G68" s="16"/>
      <c r="H68" s="16"/>
      <c r="I68" s="16"/>
      <c r="J68" s="16"/>
      <c r="K68" s="27">
        <f t="shared" si="2"/>
        <v>345</v>
      </c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</row>
    <row r="69" spans="1:69" ht="15.75">
      <c r="A69" s="14">
        <v>54</v>
      </c>
      <c r="B69" s="15" t="s">
        <v>82</v>
      </c>
      <c r="C69" s="16"/>
      <c r="D69" s="16"/>
      <c r="E69" s="16">
        <v>535</v>
      </c>
      <c r="F69" s="16">
        <v>250</v>
      </c>
      <c r="G69" s="16">
        <v>160</v>
      </c>
      <c r="H69" s="16">
        <v>60</v>
      </c>
      <c r="I69" s="16"/>
      <c r="J69" s="16"/>
      <c r="K69" s="27">
        <f t="shared" si="2"/>
        <v>310</v>
      </c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</row>
    <row r="70" spans="1:69" ht="15.75">
      <c r="A70" s="14">
        <v>55</v>
      </c>
      <c r="B70" s="15" t="s">
        <v>68</v>
      </c>
      <c r="C70" s="16">
        <v>735</v>
      </c>
      <c r="D70" s="16">
        <v>300</v>
      </c>
      <c r="E70" s="16"/>
      <c r="F70" s="16"/>
      <c r="G70" s="16"/>
      <c r="H70" s="16"/>
      <c r="I70" s="16"/>
      <c r="J70" s="16"/>
      <c r="K70" s="27">
        <f t="shared" si="2"/>
        <v>300</v>
      </c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</row>
    <row r="71" spans="1:69" ht="15.75">
      <c r="A71" s="14">
        <v>56</v>
      </c>
      <c r="B71" s="15" t="s">
        <v>83</v>
      </c>
      <c r="C71" s="16"/>
      <c r="D71" s="16">
        <v>120</v>
      </c>
      <c r="E71" s="16"/>
      <c r="F71" s="16"/>
      <c r="G71" s="16"/>
      <c r="H71" s="16"/>
      <c r="I71" s="16"/>
      <c r="J71" s="16"/>
      <c r="K71" s="27">
        <f t="shared" si="2"/>
        <v>120</v>
      </c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</row>
    <row r="72" spans="1:69" ht="15.75">
      <c r="A72" s="14">
        <v>57</v>
      </c>
      <c r="B72" s="15" t="s">
        <v>84</v>
      </c>
      <c r="C72" s="16">
        <v>550</v>
      </c>
      <c r="D72" s="16">
        <v>140</v>
      </c>
      <c r="E72" s="16"/>
      <c r="F72" s="16"/>
      <c r="G72" s="16"/>
      <c r="H72" s="16"/>
      <c r="I72" s="16"/>
      <c r="J72" s="16"/>
      <c r="K72" s="27">
        <f t="shared" si="2"/>
        <v>140</v>
      </c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</row>
    <row r="73" spans="1:69" ht="15.75">
      <c r="A73" s="14">
        <v>58</v>
      </c>
      <c r="B73" s="15" t="s">
        <v>98</v>
      </c>
      <c r="C73" s="16">
        <v>750</v>
      </c>
      <c r="D73" s="16">
        <v>200</v>
      </c>
      <c r="E73" s="16"/>
      <c r="F73" s="16"/>
      <c r="G73" s="16"/>
      <c r="H73" s="16"/>
      <c r="I73" s="16"/>
      <c r="J73" s="16"/>
      <c r="K73" s="27">
        <f t="shared" si="2"/>
        <v>200</v>
      </c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</row>
    <row r="74" spans="1:69" ht="15.75">
      <c r="A74" s="14">
        <v>59</v>
      </c>
      <c r="B74" s="15" t="s">
        <v>97</v>
      </c>
      <c r="C74" s="16"/>
      <c r="D74" s="16"/>
      <c r="E74" s="16">
        <v>175</v>
      </c>
      <c r="F74" s="16">
        <v>100</v>
      </c>
      <c r="G74" s="16"/>
      <c r="H74" s="16"/>
      <c r="I74" s="16"/>
      <c r="J74" s="16"/>
      <c r="K74" s="27">
        <f t="shared" si="2"/>
        <v>100</v>
      </c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</row>
    <row r="75" spans="1:69" ht="15.75">
      <c r="A75" s="14">
        <v>60</v>
      </c>
      <c r="B75" s="15" t="s">
        <v>96</v>
      </c>
      <c r="C75" s="16"/>
      <c r="D75" s="16"/>
      <c r="E75" s="16">
        <v>130</v>
      </c>
      <c r="F75" s="16">
        <v>90</v>
      </c>
      <c r="G75" s="16"/>
      <c r="H75" s="16"/>
      <c r="I75" s="16"/>
      <c r="J75" s="16"/>
      <c r="K75" s="27">
        <f t="shared" si="2"/>
        <v>90</v>
      </c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</row>
    <row r="76" spans="1:69" ht="15.75">
      <c r="A76" s="14">
        <v>61</v>
      </c>
      <c r="B76" s="15" t="s">
        <v>95</v>
      </c>
      <c r="C76" s="16"/>
      <c r="D76" s="16"/>
      <c r="E76" s="16">
        <v>175</v>
      </c>
      <c r="F76" s="16">
        <v>165</v>
      </c>
      <c r="G76" s="16"/>
      <c r="H76" s="16"/>
      <c r="I76" s="16"/>
      <c r="J76" s="16"/>
      <c r="K76" s="27">
        <f t="shared" si="2"/>
        <v>165</v>
      </c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</row>
    <row r="77" spans="1:69" ht="15.75">
      <c r="A77" s="14">
        <v>62</v>
      </c>
      <c r="B77" s="15" t="s">
        <v>94</v>
      </c>
      <c r="C77" s="16"/>
      <c r="D77" s="16"/>
      <c r="E77" s="16">
        <v>180</v>
      </c>
      <c r="F77" s="16">
        <v>110</v>
      </c>
      <c r="G77" s="16"/>
      <c r="H77" s="16"/>
      <c r="I77" s="16"/>
      <c r="J77" s="16"/>
      <c r="K77" s="27">
        <f t="shared" si="2"/>
        <v>110</v>
      </c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</row>
    <row r="78" spans="1:69" ht="15.75">
      <c r="A78" s="14">
        <v>63</v>
      </c>
      <c r="B78" s="15" t="s">
        <v>93</v>
      </c>
      <c r="C78" s="16"/>
      <c r="D78" s="16"/>
      <c r="E78" s="16">
        <v>140</v>
      </c>
      <c r="F78" s="16">
        <v>115</v>
      </c>
      <c r="G78" s="16"/>
      <c r="H78" s="16"/>
      <c r="I78" s="16"/>
      <c r="J78" s="16"/>
      <c r="K78" s="27">
        <f t="shared" si="2"/>
        <v>115</v>
      </c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</row>
    <row r="79" spans="1:69" ht="15.75">
      <c r="A79" s="14">
        <v>64</v>
      </c>
      <c r="B79" s="15" t="s">
        <v>92</v>
      </c>
      <c r="C79" s="16"/>
      <c r="D79" s="16"/>
      <c r="E79" s="16">
        <v>125</v>
      </c>
      <c r="F79" s="16">
        <v>105</v>
      </c>
      <c r="G79" s="16"/>
      <c r="H79" s="16"/>
      <c r="I79" s="16"/>
      <c r="J79" s="16"/>
      <c r="K79" s="27">
        <f t="shared" si="2"/>
        <v>105</v>
      </c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</row>
    <row r="80" spans="1:69" ht="15.75">
      <c r="A80" s="14">
        <v>65</v>
      </c>
      <c r="B80" s="15" t="s">
        <v>91</v>
      </c>
      <c r="C80" s="16"/>
      <c r="D80" s="16"/>
      <c r="E80" s="16">
        <v>125</v>
      </c>
      <c r="F80" s="16">
        <v>105</v>
      </c>
      <c r="G80" s="16"/>
      <c r="H80" s="16"/>
      <c r="I80" s="16"/>
      <c r="J80" s="16"/>
      <c r="K80" s="27">
        <f t="shared" si="2"/>
        <v>105</v>
      </c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</row>
    <row r="81" spans="1:69" ht="15.75">
      <c r="A81" s="14">
        <v>66</v>
      </c>
      <c r="B81" s="15" t="s">
        <v>90</v>
      </c>
      <c r="C81" s="16"/>
      <c r="D81" s="16"/>
      <c r="E81" s="16">
        <v>190</v>
      </c>
      <c r="F81" s="16">
        <v>120</v>
      </c>
      <c r="G81" s="16"/>
      <c r="H81" s="16"/>
      <c r="I81" s="16"/>
      <c r="J81" s="16"/>
      <c r="K81" s="27">
        <f t="shared" si="2"/>
        <v>120</v>
      </c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</row>
    <row r="82" spans="1:69" ht="15.75">
      <c r="A82" s="14">
        <v>67</v>
      </c>
      <c r="B82" s="15" t="s">
        <v>5</v>
      </c>
      <c r="C82" s="16"/>
      <c r="D82" s="16"/>
      <c r="E82" s="16"/>
      <c r="F82" s="16"/>
      <c r="G82" s="16">
        <v>120</v>
      </c>
      <c r="H82" s="16">
        <v>65</v>
      </c>
      <c r="I82" s="16"/>
      <c r="J82" s="16"/>
      <c r="K82" s="27">
        <f t="shared" si="2"/>
        <v>65</v>
      </c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</row>
    <row r="83" spans="1:69" ht="15.75">
      <c r="A83" s="14">
        <v>68</v>
      </c>
      <c r="B83" s="15" t="s">
        <v>6</v>
      </c>
      <c r="C83" s="16"/>
      <c r="D83" s="16"/>
      <c r="E83" s="16"/>
      <c r="F83" s="16"/>
      <c r="G83" s="16">
        <v>75</v>
      </c>
      <c r="H83" s="16">
        <v>60</v>
      </c>
      <c r="I83" s="16"/>
      <c r="J83" s="16"/>
      <c r="K83" s="27">
        <f t="shared" si="2"/>
        <v>60</v>
      </c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</row>
    <row r="84" spans="1:69" ht="15.75">
      <c r="A84" s="14">
        <v>69</v>
      </c>
      <c r="B84" s="15" t="s">
        <v>33</v>
      </c>
      <c r="C84" s="16"/>
      <c r="D84" s="16"/>
      <c r="E84" s="16"/>
      <c r="F84" s="16"/>
      <c r="G84" s="16">
        <v>125</v>
      </c>
      <c r="H84" s="16">
        <v>130</v>
      </c>
      <c r="I84" s="16"/>
      <c r="J84" s="16"/>
      <c r="K84" s="27">
        <f t="shared" si="2"/>
        <v>130</v>
      </c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</row>
    <row r="85" spans="1:69" ht="15.75">
      <c r="A85" s="14">
        <v>70</v>
      </c>
      <c r="B85" s="15" t="s">
        <v>89</v>
      </c>
      <c r="C85" s="16"/>
      <c r="D85" s="16"/>
      <c r="E85" s="16">
        <v>175</v>
      </c>
      <c r="F85" s="16">
        <v>90</v>
      </c>
      <c r="G85" s="16">
        <v>200</v>
      </c>
      <c r="H85" s="16">
        <v>100</v>
      </c>
      <c r="I85" s="16"/>
      <c r="J85" s="16"/>
      <c r="K85" s="27">
        <f t="shared" si="2"/>
        <v>190</v>
      </c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</row>
    <row r="86" spans="1:69" ht="15.75">
      <c r="A86" s="14">
        <v>71</v>
      </c>
      <c r="B86" s="15" t="s">
        <v>34</v>
      </c>
      <c r="C86" s="16"/>
      <c r="D86" s="16"/>
      <c r="E86" s="16"/>
      <c r="F86" s="16"/>
      <c r="G86" s="16">
        <v>115</v>
      </c>
      <c r="H86" s="16">
        <v>65</v>
      </c>
      <c r="I86" s="16"/>
      <c r="J86" s="16"/>
      <c r="K86" s="27">
        <f t="shared" si="2"/>
        <v>65</v>
      </c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</row>
    <row r="87" spans="1:69" ht="15.75">
      <c r="A87" s="14">
        <v>72</v>
      </c>
      <c r="B87" s="15" t="s">
        <v>49</v>
      </c>
      <c r="C87" s="16"/>
      <c r="D87" s="16"/>
      <c r="E87" s="16">
        <v>115</v>
      </c>
      <c r="F87" s="16">
        <v>70</v>
      </c>
      <c r="G87" s="16"/>
      <c r="H87" s="16"/>
      <c r="I87" s="16"/>
      <c r="J87" s="16"/>
      <c r="K87" s="27">
        <f t="shared" si="2"/>
        <v>70</v>
      </c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</row>
    <row r="88" spans="1:69" ht="15.75">
      <c r="A88" s="14">
        <v>73</v>
      </c>
      <c r="B88" s="15" t="s">
        <v>7</v>
      </c>
      <c r="C88" s="16"/>
      <c r="D88" s="16"/>
      <c r="E88" s="16">
        <v>110</v>
      </c>
      <c r="F88" s="16">
        <v>40</v>
      </c>
      <c r="G88" s="16"/>
      <c r="H88" s="16"/>
      <c r="I88" s="16"/>
      <c r="J88" s="16"/>
      <c r="K88" s="27">
        <f t="shared" si="2"/>
        <v>40</v>
      </c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</row>
    <row r="89" spans="1:69" ht="15.75">
      <c r="A89" s="14">
        <v>74</v>
      </c>
      <c r="B89" s="15" t="s">
        <v>35</v>
      </c>
      <c r="C89" s="16"/>
      <c r="D89" s="16"/>
      <c r="E89" s="16">
        <v>225</v>
      </c>
      <c r="F89" s="16">
        <v>80</v>
      </c>
      <c r="G89" s="16"/>
      <c r="H89" s="16"/>
      <c r="I89" s="16"/>
      <c r="J89" s="16"/>
      <c r="K89" s="27">
        <f t="shared" si="2"/>
        <v>80</v>
      </c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</row>
    <row r="90" spans="1:69" ht="15.75">
      <c r="A90" s="14">
        <v>75</v>
      </c>
      <c r="B90" s="15" t="s">
        <v>59</v>
      </c>
      <c r="C90" s="16">
        <v>380</v>
      </c>
      <c r="D90" s="16">
        <v>100</v>
      </c>
      <c r="E90" s="16"/>
      <c r="F90" s="16"/>
      <c r="G90" s="16"/>
      <c r="H90" s="16"/>
      <c r="I90" s="16"/>
      <c r="J90" s="16"/>
      <c r="K90" s="27">
        <f t="shared" si="2"/>
        <v>100</v>
      </c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</row>
    <row r="91" spans="1:69" ht="15.75">
      <c r="A91" s="14">
        <v>76</v>
      </c>
      <c r="B91" s="15" t="s">
        <v>88</v>
      </c>
      <c r="C91" s="16"/>
      <c r="D91" s="16"/>
      <c r="E91" s="16"/>
      <c r="F91" s="16"/>
      <c r="G91" s="16">
        <v>550</v>
      </c>
      <c r="H91" s="16">
        <v>320</v>
      </c>
      <c r="I91" s="16"/>
      <c r="J91" s="16"/>
      <c r="K91" s="27">
        <f t="shared" si="2"/>
        <v>320</v>
      </c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</row>
    <row r="92" spans="1:69" ht="15.75">
      <c r="A92" s="14">
        <v>77</v>
      </c>
      <c r="B92" s="15" t="s">
        <v>87</v>
      </c>
      <c r="C92" s="16">
        <v>190</v>
      </c>
      <c r="D92" s="16">
        <v>70</v>
      </c>
      <c r="E92" s="16"/>
      <c r="F92" s="16"/>
      <c r="G92" s="16"/>
      <c r="H92" s="16"/>
      <c r="I92" s="16"/>
      <c r="J92" s="16"/>
      <c r="K92" s="27">
        <f t="shared" si="2"/>
        <v>70</v>
      </c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</row>
    <row r="93" spans="1:69" ht="15.75">
      <c r="A93" s="14">
        <v>78</v>
      </c>
      <c r="B93" s="15" t="s">
        <v>99</v>
      </c>
      <c r="C93" s="16"/>
      <c r="D93" s="16"/>
      <c r="E93" s="16"/>
      <c r="F93" s="16"/>
      <c r="G93" s="16">
        <v>180</v>
      </c>
      <c r="H93" s="16">
        <v>120</v>
      </c>
      <c r="I93" s="16"/>
      <c r="J93" s="16"/>
      <c r="K93" s="27">
        <f t="shared" si="2"/>
        <v>120</v>
      </c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</row>
    <row r="94" spans="1:69" ht="15.75">
      <c r="A94" s="14">
        <v>79</v>
      </c>
      <c r="B94" s="15" t="s">
        <v>69</v>
      </c>
      <c r="C94" s="16"/>
      <c r="D94" s="16"/>
      <c r="E94" s="16">
        <v>450</v>
      </c>
      <c r="F94" s="16">
        <v>200</v>
      </c>
      <c r="G94" s="16"/>
      <c r="H94" s="16"/>
      <c r="I94" s="16"/>
      <c r="J94" s="16"/>
      <c r="K94" s="27">
        <f t="shared" si="2"/>
        <v>200</v>
      </c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</row>
    <row r="95" spans="1:69" ht="15.75">
      <c r="A95" s="14">
        <v>80</v>
      </c>
      <c r="B95" s="15" t="s">
        <v>36</v>
      </c>
      <c r="C95" s="16"/>
      <c r="D95" s="16"/>
      <c r="E95" s="16"/>
      <c r="F95" s="16"/>
      <c r="G95" s="16">
        <v>540</v>
      </c>
      <c r="H95" s="16">
        <v>260</v>
      </c>
      <c r="I95" s="16"/>
      <c r="J95" s="16"/>
      <c r="K95" s="27">
        <f t="shared" si="2"/>
        <v>260</v>
      </c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</row>
    <row r="96" spans="1:69" ht="15.75">
      <c r="A96" s="14">
        <v>81</v>
      </c>
      <c r="B96" s="15" t="s">
        <v>37</v>
      </c>
      <c r="C96" s="16">
        <v>400</v>
      </c>
      <c r="D96" s="16">
        <v>120</v>
      </c>
      <c r="E96" s="16"/>
      <c r="F96" s="16"/>
      <c r="G96" s="16"/>
      <c r="H96" s="16"/>
      <c r="I96" s="16"/>
      <c r="J96" s="16"/>
      <c r="K96" s="27">
        <f t="shared" si="2"/>
        <v>120</v>
      </c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</row>
    <row r="97" spans="1:69" ht="15.75">
      <c r="A97" s="14">
        <v>82</v>
      </c>
      <c r="B97" s="52" t="s">
        <v>65</v>
      </c>
      <c r="C97" s="16"/>
      <c r="D97" s="16">
        <v>26</v>
      </c>
      <c r="E97" s="16"/>
      <c r="F97" s="16"/>
      <c r="G97" s="16"/>
      <c r="H97" s="16"/>
      <c r="I97" s="16"/>
      <c r="J97" s="16"/>
      <c r="K97" s="27">
        <f t="shared" si="2"/>
        <v>26</v>
      </c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</row>
    <row r="98" spans="1:69" ht="15.75">
      <c r="A98" s="14">
        <v>83</v>
      </c>
      <c r="B98" s="15" t="s">
        <v>85</v>
      </c>
      <c r="C98" s="16"/>
      <c r="D98" s="16"/>
      <c r="E98" s="16"/>
      <c r="F98" s="16"/>
      <c r="G98" s="16">
        <v>385</v>
      </c>
      <c r="H98" s="16">
        <v>340</v>
      </c>
      <c r="I98" s="16"/>
      <c r="J98" s="16"/>
      <c r="K98" s="27">
        <f t="shared" si="2"/>
        <v>340</v>
      </c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</row>
    <row r="99" spans="1:69" ht="15.75">
      <c r="A99" s="14">
        <v>84</v>
      </c>
      <c r="B99" s="15" t="s">
        <v>86</v>
      </c>
      <c r="C99" s="16"/>
      <c r="D99" s="16"/>
      <c r="E99" s="16"/>
      <c r="F99" s="16"/>
      <c r="G99" s="16">
        <v>200</v>
      </c>
      <c r="H99" s="16">
        <v>130</v>
      </c>
      <c r="I99" s="16"/>
      <c r="J99" s="16"/>
      <c r="K99" s="27">
        <f t="shared" si="2"/>
        <v>130</v>
      </c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</row>
    <row r="100" spans="1:69" ht="15.75">
      <c r="A100" s="14">
        <v>85</v>
      </c>
      <c r="B100" s="15" t="s">
        <v>66</v>
      </c>
      <c r="C100" s="16"/>
      <c r="D100" s="16"/>
      <c r="E100" s="16">
        <v>350</v>
      </c>
      <c r="F100" s="16">
        <v>140</v>
      </c>
      <c r="G100" s="16"/>
      <c r="H100" s="16"/>
      <c r="I100" s="16"/>
      <c r="J100" s="16"/>
      <c r="K100" s="27">
        <f t="shared" si="2"/>
        <v>140</v>
      </c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</row>
    <row r="101" spans="1:69" ht="30.75">
      <c r="A101" s="14">
        <v>86</v>
      </c>
      <c r="B101" s="33" t="s">
        <v>70</v>
      </c>
      <c r="C101" s="16"/>
      <c r="D101" s="16"/>
      <c r="E101" s="16">
        <v>825</v>
      </c>
      <c r="F101" s="16">
        <v>390</v>
      </c>
      <c r="G101" s="16"/>
      <c r="H101" s="16"/>
      <c r="I101" s="16"/>
      <c r="J101" s="16"/>
      <c r="K101" s="27">
        <f t="shared" si="2"/>
        <v>390</v>
      </c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</row>
    <row r="102" spans="1:69" ht="30.75">
      <c r="A102" s="14">
        <v>87</v>
      </c>
      <c r="B102" s="33" t="s">
        <v>100</v>
      </c>
      <c r="C102" s="16"/>
      <c r="D102" s="16"/>
      <c r="E102" s="16"/>
      <c r="F102" s="16"/>
      <c r="G102" s="17">
        <v>570</v>
      </c>
      <c r="H102" s="16">
        <v>430</v>
      </c>
      <c r="I102" s="16"/>
      <c r="J102" s="16"/>
      <c r="K102" s="27">
        <f>SUM(D102+F102+H102+J102)</f>
        <v>430</v>
      </c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</row>
    <row r="103" spans="1:69" ht="15.75">
      <c r="A103" s="14">
        <v>88</v>
      </c>
      <c r="B103" s="52" t="s">
        <v>101</v>
      </c>
      <c r="C103" s="16">
        <v>600</v>
      </c>
      <c r="D103" s="16">
        <v>180</v>
      </c>
      <c r="E103" s="16"/>
      <c r="F103" s="16"/>
      <c r="G103" s="17"/>
      <c r="H103" s="16"/>
      <c r="I103" s="16"/>
      <c r="J103" s="16"/>
      <c r="K103" s="27">
        <f t="shared" si="2"/>
        <v>180</v>
      </c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</row>
    <row r="104" spans="1:69" ht="15.75">
      <c r="A104" s="37"/>
      <c r="B104" s="53" t="s">
        <v>106</v>
      </c>
      <c r="C104" s="35"/>
      <c r="D104" s="35"/>
      <c r="E104" s="35"/>
      <c r="F104" s="35"/>
      <c r="G104" s="36"/>
      <c r="H104" s="35"/>
      <c r="I104" s="35"/>
      <c r="J104" s="35"/>
      <c r="K104" s="27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</row>
    <row r="105" spans="1:69" ht="15.75">
      <c r="A105" s="37">
        <v>89</v>
      </c>
      <c r="B105" s="54" t="s">
        <v>109</v>
      </c>
      <c r="C105" s="35"/>
      <c r="D105" s="35">
        <v>200</v>
      </c>
      <c r="E105" s="35"/>
      <c r="F105" s="35"/>
      <c r="G105" s="36"/>
      <c r="H105" s="35"/>
      <c r="I105" s="35"/>
      <c r="J105" s="35"/>
      <c r="K105" s="27">
        <f t="shared" si="2"/>
        <v>200</v>
      </c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</row>
    <row r="106" spans="1:69" ht="15.75">
      <c r="A106" s="34">
        <v>90</v>
      </c>
      <c r="B106" s="55" t="s">
        <v>107</v>
      </c>
      <c r="C106" s="16"/>
      <c r="D106" s="16">
        <v>240</v>
      </c>
      <c r="E106" s="16"/>
      <c r="F106" s="16"/>
      <c r="G106" s="17"/>
      <c r="H106" s="16"/>
      <c r="I106" s="16"/>
      <c r="J106" s="16"/>
      <c r="K106" s="27">
        <f t="shared" si="2"/>
        <v>240</v>
      </c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</row>
    <row r="107" spans="1:69" ht="16.5" thickBot="1">
      <c r="A107" s="34">
        <v>91</v>
      </c>
      <c r="B107" s="55" t="s">
        <v>104</v>
      </c>
      <c r="C107" s="35"/>
      <c r="D107" s="35">
        <v>100</v>
      </c>
      <c r="E107" s="35"/>
      <c r="F107" s="35"/>
      <c r="G107" s="36"/>
      <c r="H107" s="35"/>
      <c r="I107" s="35"/>
      <c r="J107" s="35"/>
      <c r="K107" s="27">
        <f t="shared" si="2"/>
        <v>100</v>
      </c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</row>
    <row r="108" spans="1:69" ht="17.25" thickBot="1" thickTop="1">
      <c r="A108" s="18"/>
      <c r="B108" s="19" t="s">
        <v>8</v>
      </c>
      <c r="C108" s="30">
        <f>SUM(C50:C107)</f>
        <v>8419</v>
      </c>
      <c r="D108" s="30">
        <f>SUM(D50:D107)</f>
        <v>4585</v>
      </c>
      <c r="E108" s="30">
        <f>SUM(E50:E103)</f>
        <v>4745</v>
      </c>
      <c r="F108" s="30">
        <f>SUM(F50:F103)</f>
        <v>2490</v>
      </c>
      <c r="G108" s="30">
        <f>SUM(G50:G103)</f>
        <v>3220</v>
      </c>
      <c r="H108" s="30">
        <f>SUM(H50:H103)</f>
        <v>2080</v>
      </c>
      <c r="I108" s="30">
        <v>1690</v>
      </c>
      <c r="J108" s="30">
        <v>1150</v>
      </c>
      <c r="K108" s="27">
        <f t="shared" si="2"/>
        <v>10305</v>
      </c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</row>
    <row r="109" spans="1:69" ht="16.5" thickTop="1">
      <c r="A109" s="16">
        <v>92</v>
      </c>
      <c r="B109" s="20" t="s">
        <v>12</v>
      </c>
      <c r="C109" s="16"/>
      <c r="D109" s="16"/>
      <c r="E109" s="16">
        <v>675</v>
      </c>
      <c r="F109" s="16">
        <v>550</v>
      </c>
      <c r="G109" s="16"/>
      <c r="H109" s="16"/>
      <c r="I109" s="16"/>
      <c r="J109" s="16"/>
      <c r="K109" s="27">
        <f t="shared" si="2"/>
        <v>550</v>
      </c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</row>
    <row r="110" spans="1:69" ht="15.75">
      <c r="A110" s="16">
        <v>93</v>
      </c>
      <c r="B110" s="21" t="s">
        <v>13</v>
      </c>
      <c r="C110" s="16"/>
      <c r="D110" s="16"/>
      <c r="E110" s="16">
        <v>550</v>
      </c>
      <c r="F110" s="16">
        <v>410</v>
      </c>
      <c r="G110" s="16"/>
      <c r="H110" s="16"/>
      <c r="I110" s="16"/>
      <c r="J110" s="16"/>
      <c r="K110" s="27">
        <f t="shared" si="2"/>
        <v>410</v>
      </c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</row>
    <row r="111" spans="1:69" ht="15.75">
      <c r="A111" s="16">
        <v>94</v>
      </c>
      <c r="B111" s="21" t="s">
        <v>14</v>
      </c>
      <c r="C111" s="16"/>
      <c r="D111" s="16"/>
      <c r="E111" s="16">
        <v>300</v>
      </c>
      <c r="F111" s="16">
        <v>285</v>
      </c>
      <c r="G111" s="16"/>
      <c r="H111" s="16"/>
      <c r="I111" s="16"/>
      <c r="J111" s="16"/>
      <c r="K111" s="27">
        <f t="shared" si="2"/>
        <v>285</v>
      </c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</row>
    <row r="112" spans="1:69" ht="15.75">
      <c r="A112" s="16">
        <v>95</v>
      </c>
      <c r="B112" s="21" t="s">
        <v>50</v>
      </c>
      <c r="C112" s="16"/>
      <c r="D112" s="16"/>
      <c r="E112" s="16"/>
      <c r="F112" s="16"/>
      <c r="G112" s="16">
        <v>220</v>
      </c>
      <c r="H112" s="16">
        <v>150</v>
      </c>
      <c r="I112" s="16"/>
      <c r="J112" s="16"/>
      <c r="K112" s="27">
        <f t="shared" si="2"/>
        <v>150</v>
      </c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</row>
    <row r="113" spans="1:69" ht="15.75">
      <c r="A113" s="16">
        <v>96</v>
      </c>
      <c r="B113" s="21" t="s">
        <v>15</v>
      </c>
      <c r="C113" s="16"/>
      <c r="D113" s="16"/>
      <c r="E113" s="16"/>
      <c r="F113" s="16"/>
      <c r="G113" s="16">
        <v>480</v>
      </c>
      <c r="H113" s="16">
        <v>350</v>
      </c>
      <c r="I113" s="16"/>
      <c r="J113" s="16"/>
      <c r="K113" s="27">
        <f t="shared" si="2"/>
        <v>350</v>
      </c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</row>
    <row r="114" spans="1:69" ht="15.75">
      <c r="A114" s="16">
        <v>97</v>
      </c>
      <c r="B114" s="21" t="s">
        <v>16</v>
      </c>
      <c r="C114" s="16"/>
      <c r="D114" s="16"/>
      <c r="E114" s="16"/>
      <c r="F114" s="16"/>
      <c r="G114" s="16">
        <v>325</v>
      </c>
      <c r="H114" s="16">
        <v>260</v>
      </c>
      <c r="I114" s="16"/>
      <c r="J114" s="16"/>
      <c r="K114" s="27">
        <f t="shared" si="2"/>
        <v>260</v>
      </c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</row>
    <row r="115" spans="1:69" ht="15.75">
      <c r="A115" s="16">
        <v>98</v>
      </c>
      <c r="B115" s="21" t="s">
        <v>51</v>
      </c>
      <c r="C115" s="16"/>
      <c r="D115" s="16"/>
      <c r="E115" s="16"/>
      <c r="F115" s="16"/>
      <c r="G115" s="16">
        <v>270</v>
      </c>
      <c r="H115" s="16">
        <v>150</v>
      </c>
      <c r="I115" s="16"/>
      <c r="J115" s="16"/>
      <c r="K115" s="27">
        <f t="shared" si="2"/>
        <v>150</v>
      </c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</row>
    <row r="116" spans="1:69" ht="15.75">
      <c r="A116" s="16">
        <v>99</v>
      </c>
      <c r="B116" s="21" t="s">
        <v>52</v>
      </c>
      <c r="C116" s="16"/>
      <c r="D116" s="16"/>
      <c r="E116" s="16"/>
      <c r="F116" s="16"/>
      <c r="G116" s="16">
        <v>190</v>
      </c>
      <c r="H116" s="16">
        <v>110</v>
      </c>
      <c r="I116" s="16"/>
      <c r="J116" s="16"/>
      <c r="K116" s="27">
        <f t="shared" si="2"/>
        <v>110</v>
      </c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</row>
    <row r="117" spans="1:69" ht="45.75">
      <c r="A117" s="58" t="s">
        <v>115</v>
      </c>
      <c r="B117" s="59" t="s">
        <v>116</v>
      </c>
      <c r="C117" s="57"/>
      <c r="D117" s="57"/>
      <c r="E117" s="57"/>
      <c r="F117" s="57">
        <v>340</v>
      </c>
      <c r="G117" s="57"/>
      <c r="H117" s="57"/>
      <c r="I117" s="57"/>
      <c r="J117" s="57"/>
      <c r="K117" s="27">
        <f t="shared" si="2"/>
        <v>340</v>
      </c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</row>
    <row r="118" spans="1:69" ht="16.5" thickBot="1">
      <c r="A118" s="22"/>
      <c r="B118" s="39" t="s">
        <v>46</v>
      </c>
      <c r="C118" s="28"/>
      <c r="D118" s="28">
        <f>SUM(D109:D116)</f>
        <v>0</v>
      </c>
      <c r="E118" s="28">
        <f>SUM(E109:E116)</f>
        <v>1525</v>
      </c>
      <c r="F118" s="28">
        <f>SUM(F109:F117)</f>
        <v>1585</v>
      </c>
      <c r="G118" s="28">
        <f>SUM(G109:G116)</f>
        <v>1485</v>
      </c>
      <c r="H118" s="28">
        <f>SUM(H109:H116)</f>
        <v>1020</v>
      </c>
      <c r="I118" s="40">
        <v>2435</v>
      </c>
      <c r="J118" s="40">
        <v>1905</v>
      </c>
      <c r="K118" s="27">
        <f t="shared" si="2"/>
        <v>4510</v>
      </c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</row>
    <row r="119" spans="1:69" ht="16.5" thickTop="1">
      <c r="A119" s="38"/>
      <c r="B119" s="49" t="s">
        <v>110</v>
      </c>
      <c r="C119" s="41"/>
      <c r="D119" s="41"/>
      <c r="E119" s="41"/>
      <c r="F119" s="41"/>
      <c r="G119" s="41"/>
      <c r="H119" s="41"/>
      <c r="I119" s="41"/>
      <c r="J119" s="41"/>
      <c r="K119" s="27">
        <f t="shared" si="2"/>
        <v>0</v>
      </c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</row>
    <row r="120" spans="1:69" ht="15.75">
      <c r="A120" s="42">
        <v>100</v>
      </c>
      <c r="B120" s="50" t="s">
        <v>108</v>
      </c>
      <c r="C120" s="43"/>
      <c r="D120" s="44">
        <v>91</v>
      </c>
      <c r="E120" s="43"/>
      <c r="F120" s="43"/>
      <c r="G120" s="43"/>
      <c r="H120" s="43"/>
      <c r="I120" s="43"/>
      <c r="J120" s="45"/>
      <c r="K120" s="27">
        <f t="shared" si="2"/>
        <v>91</v>
      </c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</row>
    <row r="121" spans="1:69" ht="16.5" thickBot="1">
      <c r="A121" s="38">
        <v>101</v>
      </c>
      <c r="B121" s="51" t="s">
        <v>113</v>
      </c>
      <c r="C121" s="46"/>
      <c r="D121" s="47"/>
      <c r="E121" s="46"/>
      <c r="F121" s="46"/>
      <c r="G121" s="46"/>
      <c r="H121" s="47">
        <v>1000</v>
      </c>
      <c r="I121" s="46"/>
      <c r="J121" s="48"/>
      <c r="K121" s="27">
        <f t="shared" si="2"/>
        <v>1000</v>
      </c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</row>
    <row r="122" spans="1:11" ht="16.5" thickTop="1">
      <c r="A122" s="77" t="s">
        <v>4</v>
      </c>
      <c r="B122" s="78"/>
      <c r="C122" s="29">
        <f>SUM(C49,C108,C118)</f>
        <v>13516</v>
      </c>
      <c r="D122" s="29">
        <f>SUM(D49,D108,D118,D120)</f>
        <v>7275</v>
      </c>
      <c r="E122" s="29">
        <f aca="true" t="shared" si="3" ref="E122:J122">SUM(E49,E108,E118)</f>
        <v>9115</v>
      </c>
      <c r="F122" s="29">
        <f t="shared" si="3"/>
        <v>5730</v>
      </c>
      <c r="G122" s="29">
        <f t="shared" si="3"/>
        <v>7455</v>
      </c>
      <c r="H122" s="29">
        <f>SUM(H49,H108,H118,H121)</f>
        <v>5900</v>
      </c>
      <c r="I122" s="29">
        <f t="shared" si="3"/>
        <v>5165</v>
      </c>
      <c r="J122" s="29">
        <f t="shared" si="3"/>
        <v>3555</v>
      </c>
      <c r="K122" s="27">
        <f>SUM(D122+F122+H122+J122)</f>
        <v>22460</v>
      </c>
    </row>
    <row r="123" spans="1:10" ht="15">
      <c r="A123" s="4"/>
      <c r="B123" s="4"/>
      <c r="C123" s="4"/>
      <c r="D123" s="4"/>
      <c r="E123" s="4"/>
      <c r="F123" s="4"/>
      <c r="G123" s="4"/>
      <c r="H123" s="4"/>
      <c r="I123" s="4"/>
      <c r="J123" s="4"/>
    </row>
    <row r="124" spans="2:11" ht="30" customHeight="1">
      <c r="B124" s="79" t="s">
        <v>74</v>
      </c>
      <c r="C124" s="79"/>
      <c r="D124" s="79"/>
      <c r="E124" s="79"/>
      <c r="F124" s="79"/>
      <c r="G124" s="79"/>
      <c r="H124" s="79"/>
      <c r="I124" s="79"/>
      <c r="J124" s="79"/>
      <c r="K124" s="79"/>
    </row>
    <row r="125" spans="9:10" ht="13.5" customHeight="1">
      <c r="I125" s="31"/>
      <c r="J125" s="31"/>
    </row>
    <row r="126" spans="2:8" ht="15">
      <c r="B126" s="73"/>
      <c r="C126" s="74"/>
      <c r="D126" s="74"/>
      <c r="E126" s="74"/>
      <c r="F126" s="74"/>
      <c r="G126" s="74"/>
      <c r="H126" s="74"/>
    </row>
  </sheetData>
  <mergeCells count="12">
    <mergeCell ref="K7:K8"/>
    <mergeCell ref="B126:H126"/>
    <mergeCell ref="A10:B10"/>
    <mergeCell ref="A122:B122"/>
    <mergeCell ref="B124:K124"/>
    <mergeCell ref="I7:J7"/>
    <mergeCell ref="A5:H5"/>
    <mergeCell ref="C7:D7"/>
    <mergeCell ref="E7:F7"/>
    <mergeCell ref="G7:H7"/>
    <mergeCell ref="A7:A8"/>
    <mergeCell ref="B7:B8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scale="79" r:id="rId1"/>
  <headerFooter alignWithMargins="0">
    <oddHeader>&amp;CStrona &amp;P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U.G.Michałowice</dc:creator>
  <cp:keywords/>
  <dc:description/>
  <cp:lastModifiedBy>U.G.M.</cp:lastModifiedBy>
  <cp:lastPrinted>2004-12-23T08:59:06Z</cp:lastPrinted>
  <dcterms:created xsi:type="dcterms:W3CDTF">2000-11-02T07:32:18Z</dcterms:created>
  <dcterms:modified xsi:type="dcterms:W3CDTF">2005-01-03T15:13:30Z</dcterms:modified>
  <cp:category/>
  <cp:version/>
  <cp:contentType/>
  <cp:contentStatus/>
</cp:coreProperties>
</file>