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'Arkusz1'!$A$1:$AA$19</definedName>
  </definedNames>
  <calcPr fullCalcOnLoad="1"/>
</workbook>
</file>

<file path=xl/sharedStrings.xml><?xml version="1.0" encoding="utf-8"?>
<sst xmlns="http://schemas.openxmlformats.org/spreadsheetml/2006/main" count="36" uniqueCount="31">
  <si>
    <t>Lp</t>
  </si>
  <si>
    <t>Razem</t>
  </si>
  <si>
    <t>Plan pierwotny wydatków</t>
  </si>
  <si>
    <t>% wyk wydatków</t>
  </si>
  <si>
    <t>Klasyfikacja budżetowa</t>
  </si>
  <si>
    <t>801-80101</t>
  </si>
  <si>
    <t>854-85401</t>
  </si>
  <si>
    <t>Sprawozdanie</t>
  </si>
  <si>
    <t>Rady Gminy Michałowice</t>
  </si>
  <si>
    <t>801-80104</t>
  </si>
  <si>
    <t>do Uchwały</t>
  </si>
  <si>
    <t xml:space="preserve">z dnia </t>
  </si>
  <si>
    <t>Stan śr. pienięż. na początek 2005r</t>
  </si>
  <si>
    <t>Stan śr. pienięż. na koniec 2005r</t>
  </si>
  <si>
    <t>zespół szkół ogólnokształcących w Komorowe -Świetlica szkolna</t>
  </si>
  <si>
    <t>gminne przedszkole Michałowice</t>
  </si>
  <si>
    <t>zespół szkolno przedszkolny w Nowej Wsi Gminne Przedszkole</t>
  </si>
  <si>
    <t xml:space="preserve">Szkoły podstawowe  - razem           </t>
  </si>
  <si>
    <t>Przedszkola- razem</t>
  </si>
  <si>
    <t>Wykonanie dochodów własnych i wydatków w jednostkach budżetowych  za 2005 rok</t>
  </si>
  <si>
    <t xml:space="preserve">Plan pierwotny dochodów </t>
  </si>
  <si>
    <t>Wykon. dochodów 2005 r</t>
  </si>
  <si>
    <t>% wyk doch.</t>
  </si>
  <si>
    <t xml:space="preserve">Plan dochodów po zmianach </t>
  </si>
  <si>
    <t xml:space="preserve">Plan wydatków po zmianach </t>
  </si>
  <si>
    <t>Wykon  wydatków  2005 r</t>
  </si>
  <si>
    <t>(w zł)</t>
  </si>
  <si>
    <t xml:space="preserve">Nazwa jednostki budżetowej </t>
  </si>
  <si>
    <t xml:space="preserve">zesoół szkolno przedszkolny Nowa Wieś - Szkoła Podstawowa </t>
  </si>
  <si>
    <t xml:space="preserve">zespół szkół w  Michałowicach - Szkoła Podstawowa </t>
  </si>
  <si>
    <t xml:space="preserve">zespół szkół ogółnokształcących w Komorowe - Szkoła Podstawowa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</si>
</sst>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7">
    <font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3" fontId="5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/>
    </xf>
    <xf numFmtId="3" fontId="5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10" fontId="1" fillId="0" borderId="1" xfId="15" applyNumberFormat="1" applyFont="1" applyBorder="1" applyAlignment="1">
      <alignment horizontal="right" vertical="top" wrapText="1"/>
    </xf>
    <xf numFmtId="10" fontId="3" fillId="0" borderId="1" xfId="15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2">
      <selection activeCell="J29" sqref="J29"/>
    </sheetView>
  </sheetViews>
  <sheetFormatPr defaultColWidth="9.00390625" defaultRowHeight="12.75"/>
  <cols>
    <col min="1" max="1" width="3.875" style="0" customWidth="1"/>
    <col min="2" max="2" width="22.375" style="0" customWidth="1"/>
    <col min="3" max="3" width="10.375" style="0" customWidth="1"/>
    <col min="4" max="4" width="8.00390625" style="0" customWidth="1"/>
    <col min="5" max="5" width="9.00390625" style="0" customWidth="1"/>
    <col min="6" max="6" width="10.25390625" style="0" customWidth="1"/>
    <col min="7" max="7" width="8.625" style="0" customWidth="1"/>
    <col min="8" max="8" width="6.75390625" style="0" customWidth="1"/>
    <col min="9" max="9" width="8.625" style="0" customWidth="1"/>
    <col min="10" max="10" width="9.375" style="0" customWidth="1"/>
    <col min="11" max="11" width="8.75390625" style="0" customWidth="1"/>
    <col min="12" max="12" width="8.00390625" style="0" customWidth="1"/>
    <col min="13" max="13" width="8.875" style="0" customWidth="1"/>
  </cols>
  <sheetData>
    <row r="1" spans="1:15" ht="12.75">
      <c r="A1" s="5"/>
      <c r="B1" s="6"/>
      <c r="C1" s="6"/>
      <c r="D1" s="6"/>
      <c r="E1" s="6"/>
      <c r="F1" s="6"/>
      <c r="G1" s="6"/>
      <c r="H1" s="9"/>
      <c r="I1" s="9"/>
      <c r="J1" s="9"/>
      <c r="K1" s="9"/>
      <c r="L1" s="9"/>
      <c r="M1" s="1"/>
      <c r="N1" s="1"/>
      <c r="O1" s="1"/>
    </row>
    <row r="2" spans="1:15" ht="12.75" customHeight="1">
      <c r="A2" s="5"/>
      <c r="B2" s="34"/>
      <c r="C2" s="34"/>
      <c r="D2" s="34"/>
      <c r="E2" s="34"/>
      <c r="F2" s="34"/>
      <c r="G2" s="34"/>
      <c r="H2" s="35"/>
      <c r="I2" s="16"/>
      <c r="J2" s="30" t="s">
        <v>7</v>
      </c>
      <c r="K2" s="31"/>
      <c r="L2" s="31"/>
      <c r="M2" s="31"/>
      <c r="N2" s="1"/>
      <c r="O2" s="1"/>
    </row>
    <row r="3" spans="1:15" ht="12.75" customHeight="1">
      <c r="A3" s="5"/>
      <c r="B3" s="34"/>
      <c r="C3" s="34"/>
      <c r="D3" s="34"/>
      <c r="E3" s="34"/>
      <c r="F3" s="34"/>
      <c r="G3" s="34"/>
      <c r="H3" s="35"/>
      <c r="I3" s="16"/>
      <c r="J3" s="32" t="s">
        <v>10</v>
      </c>
      <c r="K3" s="33"/>
      <c r="L3" s="33"/>
      <c r="M3" s="33"/>
      <c r="N3" s="1"/>
      <c r="O3" s="1"/>
    </row>
    <row r="4" spans="1:15" ht="12.75" customHeight="1">
      <c r="A4" s="5"/>
      <c r="B4" s="34"/>
      <c r="C4" s="34"/>
      <c r="D4" s="34"/>
      <c r="E4" s="34"/>
      <c r="F4" s="34"/>
      <c r="G4" s="34"/>
      <c r="H4" s="35"/>
      <c r="I4" s="16"/>
      <c r="J4" s="30" t="s">
        <v>8</v>
      </c>
      <c r="K4" s="36"/>
      <c r="L4" s="36"/>
      <c r="M4" s="36"/>
      <c r="N4" s="1"/>
      <c r="O4" s="1"/>
    </row>
    <row r="5" spans="1:15" ht="12.75" customHeight="1">
      <c r="A5" s="5"/>
      <c r="B5" s="34"/>
      <c r="C5" s="34"/>
      <c r="D5" s="34"/>
      <c r="E5" s="34"/>
      <c r="F5" s="34"/>
      <c r="G5" s="34"/>
      <c r="H5" s="35"/>
      <c r="I5" s="16"/>
      <c r="J5" s="30" t="s">
        <v>11</v>
      </c>
      <c r="K5" s="36"/>
      <c r="L5" s="36"/>
      <c r="M5" s="36"/>
      <c r="N5" s="1"/>
      <c r="O5" s="1"/>
    </row>
    <row r="6" spans="1:15" ht="12.75">
      <c r="A6" s="29" t="s">
        <v>19</v>
      </c>
      <c r="B6" s="29"/>
      <c r="C6" s="29"/>
      <c r="D6" s="29"/>
      <c r="E6" s="29"/>
      <c r="F6" s="29"/>
      <c r="G6" s="29"/>
      <c r="H6" s="29"/>
      <c r="I6" s="10"/>
      <c r="J6" s="10"/>
      <c r="K6" s="10"/>
      <c r="L6" s="10"/>
      <c r="M6" s="1"/>
      <c r="N6" s="1"/>
      <c r="O6" s="1"/>
    </row>
    <row r="7" spans="1:1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"/>
      <c r="N7" s="1"/>
      <c r="O7" s="1"/>
    </row>
    <row r="8" spans="1:15" ht="12.75">
      <c r="A8" s="10"/>
      <c r="B8" s="11"/>
      <c r="C8" s="11"/>
      <c r="D8" s="11"/>
      <c r="E8" s="11"/>
      <c r="F8" s="11"/>
      <c r="G8" s="11"/>
      <c r="H8" s="10"/>
      <c r="I8" s="10"/>
      <c r="J8" s="10"/>
      <c r="K8" s="10" t="s">
        <v>26</v>
      </c>
      <c r="M8" s="1"/>
      <c r="N8" s="1"/>
      <c r="O8" s="1"/>
    </row>
    <row r="9" spans="1:13" ht="58.5" customHeight="1">
      <c r="A9" s="4" t="s">
        <v>0</v>
      </c>
      <c r="B9" s="4" t="s">
        <v>27</v>
      </c>
      <c r="C9" s="12" t="s">
        <v>4</v>
      </c>
      <c r="D9" s="12" t="s">
        <v>12</v>
      </c>
      <c r="E9" s="12" t="s">
        <v>20</v>
      </c>
      <c r="F9" s="12" t="s">
        <v>23</v>
      </c>
      <c r="G9" s="12" t="s">
        <v>21</v>
      </c>
      <c r="H9" s="12" t="s">
        <v>22</v>
      </c>
      <c r="I9" s="12" t="s">
        <v>2</v>
      </c>
      <c r="J9" s="12" t="s">
        <v>24</v>
      </c>
      <c r="K9" s="12" t="s">
        <v>25</v>
      </c>
      <c r="L9" s="12" t="s">
        <v>3</v>
      </c>
      <c r="M9" s="12" t="s">
        <v>13</v>
      </c>
    </row>
    <row r="10" spans="1:13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2.75">
      <c r="A11" s="15">
        <v>1</v>
      </c>
      <c r="B11" s="17" t="s">
        <v>17</v>
      </c>
      <c r="C11" s="20" t="s">
        <v>5</v>
      </c>
      <c r="D11" s="14">
        <f>SUM(D12:D14)</f>
        <v>0</v>
      </c>
      <c r="E11" s="14">
        <f>SUM(E12:E14)</f>
        <v>137895</v>
      </c>
      <c r="F11" s="14">
        <f>SUM(F12:F14)</f>
        <v>137895</v>
      </c>
      <c r="G11" s="14">
        <f>SUM(G12:G14)</f>
        <v>97525</v>
      </c>
      <c r="H11" s="25">
        <f aca="true" t="shared" si="0" ref="H11:H18">SUM(G11/F11)</f>
        <v>0.707241016715617</v>
      </c>
      <c r="I11" s="14">
        <f>SUM(I12:I14)</f>
        <v>137700</v>
      </c>
      <c r="J11" s="14">
        <f>SUM(J12:J14)</f>
        <v>137700</v>
      </c>
      <c r="K11" s="14">
        <f>SUM(K12:K14)</f>
        <v>67198</v>
      </c>
      <c r="L11" s="25">
        <f aca="true" t="shared" si="1" ref="L11:L19">SUM(K11/J11)</f>
        <v>0.48800290486564996</v>
      </c>
      <c r="M11" s="19">
        <f>SUM(D11+G11-K11)</f>
        <v>30327</v>
      </c>
    </row>
    <row r="12" spans="1:13" ht="24" customHeight="1">
      <c r="A12" s="15"/>
      <c r="B12" s="8" t="s">
        <v>28</v>
      </c>
      <c r="C12" s="21" t="s">
        <v>5</v>
      </c>
      <c r="D12" s="13">
        <v>0</v>
      </c>
      <c r="E12" s="13">
        <v>30945</v>
      </c>
      <c r="F12" s="13">
        <v>30945</v>
      </c>
      <c r="G12" s="13">
        <v>22196</v>
      </c>
      <c r="H12" s="26">
        <f t="shared" si="0"/>
        <v>0.7172725803845532</v>
      </c>
      <c r="I12" s="13">
        <v>30900</v>
      </c>
      <c r="J12" s="13">
        <v>30900</v>
      </c>
      <c r="K12" s="13">
        <v>12257</v>
      </c>
      <c r="L12" s="26">
        <f t="shared" si="1"/>
        <v>0.39666666666666667</v>
      </c>
      <c r="M12" s="24">
        <f aca="true" t="shared" si="2" ref="M12:M19">SUM(D12+G12-K12)</f>
        <v>9939</v>
      </c>
    </row>
    <row r="13" spans="1:13" ht="23.25" customHeight="1">
      <c r="A13" s="15"/>
      <c r="B13" s="22" t="s">
        <v>29</v>
      </c>
      <c r="C13" s="21" t="s">
        <v>5</v>
      </c>
      <c r="D13" s="13">
        <v>0</v>
      </c>
      <c r="E13" s="13">
        <v>40145</v>
      </c>
      <c r="F13" s="13">
        <v>40145</v>
      </c>
      <c r="G13" s="13">
        <v>22196</v>
      </c>
      <c r="H13" s="26">
        <f t="shared" si="0"/>
        <v>0.5528957528957529</v>
      </c>
      <c r="I13" s="13">
        <v>40100</v>
      </c>
      <c r="J13" s="13">
        <v>40100</v>
      </c>
      <c r="K13" s="13">
        <v>18073</v>
      </c>
      <c r="L13" s="26">
        <f t="shared" si="1"/>
        <v>0.4506982543640898</v>
      </c>
      <c r="M13" s="24">
        <f t="shared" si="2"/>
        <v>4123</v>
      </c>
    </row>
    <row r="14" spans="1:13" ht="32.25" customHeight="1">
      <c r="A14" s="15"/>
      <c r="B14" s="8" t="s">
        <v>30</v>
      </c>
      <c r="C14" s="21" t="s">
        <v>5</v>
      </c>
      <c r="D14" s="13">
        <v>0</v>
      </c>
      <c r="E14" s="13">
        <v>66805</v>
      </c>
      <c r="F14" s="13">
        <v>66805</v>
      </c>
      <c r="G14" s="13">
        <v>53133</v>
      </c>
      <c r="H14" s="26">
        <f t="shared" si="0"/>
        <v>0.795344659830851</v>
      </c>
      <c r="I14" s="13">
        <v>66700</v>
      </c>
      <c r="J14" s="13">
        <v>66700</v>
      </c>
      <c r="K14" s="13">
        <v>36868</v>
      </c>
      <c r="L14" s="26">
        <f t="shared" si="1"/>
        <v>0.552743628185907</v>
      </c>
      <c r="M14" s="24">
        <f t="shared" si="2"/>
        <v>16265</v>
      </c>
    </row>
    <row r="15" spans="1:13" ht="42">
      <c r="A15" s="15">
        <v>2</v>
      </c>
      <c r="B15" s="3" t="s">
        <v>14</v>
      </c>
      <c r="C15" s="20" t="s">
        <v>6</v>
      </c>
      <c r="D15" s="14">
        <v>0</v>
      </c>
      <c r="E15" s="14">
        <v>181817</v>
      </c>
      <c r="F15" s="14">
        <v>181817</v>
      </c>
      <c r="G15" s="14">
        <v>142123</v>
      </c>
      <c r="H15" s="25">
        <f t="shared" si="0"/>
        <v>0.7816815809302761</v>
      </c>
      <c r="I15" s="14">
        <v>181700</v>
      </c>
      <c r="J15" s="14">
        <v>181700</v>
      </c>
      <c r="K15" s="14">
        <v>142034</v>
      </c>
      <c r="L15" s="25">
        <f t="shared" si="1"/>
        <v>0.7816951018161805</v>
      </c>
      <c r="M15" s="23">
        <f t="shared" si="2"/>
        <v>89</v>
      </c>
    </row>
    <row r="16" spans="1:13" ht="12.75">
      <c r="A16" s="15">
        <v>3</v>
      </c>
      <c r="B16" s="3" t="s">
        <v>18</v>
      </c>
      <c r="C16" s="20" t="s">
        <v>9</v>
      </c>
      <c r="D16" s="14">
        <v>0</v>
      </c>
      <c r="E16" s="14">
        <f>SUM(E17:E18)</f>
        <v>199884</v>
      </c>
      <c r="F16" s="14">
        <f>SUM(F17:F18)</f>
        <v>199884</v>
      </c>
      <c r="G16" s="14">
        <f>SUM(G17:G18)</f>
        <v>130500</v>
      </c>
      <c r="H16" s="25">
        <f t="shared" si="0"/>
        <v>0.6528786696283845</v>
      </c>
      <c r="I16" s="14">
        <f>SUM(I17:I18)</f>
        <v>199600</v>
      </c>
      <c r="J16" s="14">
        <f>SUM(J17:J18)</f>
        <v>199600</v>
      </c>
      <c r="K16" s="14">
        <f>SUM(K17:K18)</f>
        <v>121815</v>
      </c>
      <c r="L16" s="25">
        <f t="shared" si="1"/>
        <v>0.6102955911823648</v>
      </c>
      <c r="M16" s="23">
        <f t="shared" si="2"/>
        <v>8685</v>
      </c>
    </row>
    <row r="17" spans="1:13" ht="17.25" customHeight="1">
      <c r="A17" s="15"/>
      <c r="B17" s="7" t="s">
        <v>15</v>
      </c>
      <c r="C17" s="20" t="s">
        <v>9</v>
      </c>
      <c r="D17" s="13">
        <v>0</v>
      </c>
      <c r="E17" s="13">
        <v>142070</v>
      </c>
      <c r="F17" s="13">
        <v>142070</v>
      </c>
      <c r="G17" s="13">
        <v>94903</v>
      </c>
      <c r="H17" s="25">
        <f t="shared" si="0"/>
        <v>0.6680016893080876</v>
      </c>
      <c r="I17" s="13">
        <v>141900</v>
      </c>
      <c r="J17" s="13">
        <v>141900</v>
      </c>
      <c r="K17" s="13">
        <v>87908</v>
      </c>
      <c r="L17" s="26">
        <f t="shared" si="1"/>
        <v>0.6195066948555321</v>
      </c>
      <c r="M17" s="24">
        <f t="shared" si="2"/>
        <v>6995</v>
      </c>
    </row>
    <row r="18" spans="1:13" ht="24.75" customHeight="1">
      <c r="A18" s="15"/>
      <c r="B18" s="7" t="s">
        <v>16</v>
      </c>
      <c r="C18" s="20" t="s">
        <v>9</v>
      </c>
      <c r="D18" s="13">
        <v>0</v>
      </c>
      <c r="E18" s="13">
        <v>57814</v>
      </c>
      <c r="F18" s="13">
        <v>57814</v>
      </c>
      <c r="G18" s="13">
        <v>35597</v>
      </c>
      <c r="H18" s="25">
        <f t="shared" si="0"/>
        <v>0.6157159165600028</v>
      </c>
      <c r="I18" s="13">
        <v>57700</v>
      </c>
      <c r="J18" s="13">
        <v>57700</v>
      </c>
      <c r="K18" s="13">
        <v>33907</v>
      </c>
      <c r="L18" s="26">
        <f t="shared" si="1"/>
        <v>0.5876429809358752</v>
      </c>
      <c r="M18" s="24">
        <f t="shared" si="2"/>
        <v>1690</v>
      </c>
    </row>
    <row r="19" spans="1:13" ht="12.75">
      <c r="A19" s="27" t="s">
        <v>1</v>
      </c>
      <c r="B19" s="28"/>
      <c r="C19" s="18"/>
      <c r="D19" s="14">
        <f>SUM(D15+D16)</f>
        <v>0</v>
      </c>
      <c r="E19" s="14">
        <f>SUM(E11+E15+E16)</f>
        <v>519596</v>
      </c>
      <c r="F19" s="14">
        <f>SUM(F11+F15+F16)</f>
        <v>519596</v>
      </c>
      <c r="G19" s="14">
        <f>SUM(G11+G15+G16)</f>
        <v>370148</v>
      </c>
      <c r="H19" s="25">
        <f>SUM(G19/F19)</f>
        <v>0.712376538695448</v>
      </c>
      <c r="I19" s="14">
        <f>SUM(I11+I15+I16)</f>
        <v>519000</v>
      </c>
      <c r="J19" s="14">
        <f>SUM(J11+J15+J16)</f>
        <v>519000</v>
      </c>
      <c r="K19" s="14">
        <f>SUM(K11+K15+K16)</f>
        <v>331047</v>
      </c>
      <c r="L19" s="26">
        <f t="shared" si="1"/>
        <v>0.6378554913294797</v>
      </c>
      <c r="M19" s="19">
        <f t="shared" si="2"/>
        <v>39101</v>
      </c>
    </row>
  </sheetData>
  <mergeCells count="10">
    <mergeCell ref="A19:B19"/>
    <mergeCell ref="A6:H6"/>
    <mergeCell ref="J2:M2"/>
    <mergeCell ref="J3:M3"/>
    <mergeCell ref="B2:H2"/>
    <mergeCell ref="B3:H3"/>
    <mergeCell ref="J4:M4"/>
    <mergeCell ref="J5:M5"/>
    <mergeCell ref="B4:H4"/>
    <mergeCell ref="B5:H5"/>
  </mergeCells>
  <printOptions horizontalCentered="1"/>
  <pageMargins left="0.984251968503937" right="0.984251968503937" top="0.984251968503937" bottom="0.984251968503937" header="0.5118110236220472" footer="0.5118110236220472"/>
  <pageSetup horizontalDpi="144" verticalDpi="144" orientation="landscape" paperSize="12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2006-03-17T13:56:24Z</cp:lastPrinted>
  <dcterms:created xsi:type="dcterms:W3CDTF">2000-09-08T10:36:35Z</dcterms:created>
  <dcterms:modified xsi:type="dcterms:W3CDTF">2006-03-30T12:22:44Z</dcterms:modified>
  <cp:category/>
  <cp:version/>
  <cp:contentType/>
  <cp:contentStatus/>
</cp:coreProperties>
</file>