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'Arkusz1'!$A$1:$I$100</definedName>
  </definedNames>
  <calcPr fullCalcOnLoad="1"/>
</workbook>
</file>

<file path=xl/sharedStrings.xml><?xml version="1.0" encoding="utf-8"?>
<sst xmlns="http://schemas.openxmlformats.org/spreadsheetml/2006/main" count="102" uniqueCount="75">
  <si>
    <t>Dz</t>
  </si>
  <si>
    <t>Rozdz</t>
  </si>
  <si>
    <t>Zadanie</t>
  </si>
  <si>
    <t>010</t>
  </si>
  <si>
    <t>010-Rolnictwo i łowiectwo-Razem</t>
  </si>
  <si>
    <t>60016 Drogi publiczne gminne: Razem</t>
  </si>
  <si>
    <t>600   Transport i łączność- Razem</t>
  </si>
  <si>
    <t>wynagrodzenia osobowe pracowników</t>
  </si>
  <si>
    <t>składki na ubezpieczenia społeczne</t>
  </si>
  <si>
    <t>składki na Fundusz Pracy</t>
  </si>
  <si>
    <t>758  Różne rozliczenia - Razem</t>
  </si>
  <si>
    <t>801  Oświata i wychowanie - Razem</t>
  </si>
  <si>
    <t>zakup materiałów i wyposażenia</t>
  </si>
  <si>
    <t>zakup usług pozostałych</t>
  </si>
  <si>
    <t>900  Gospodarka komunalna i ochrona środowiska- Razem</t>
  </si>
  <si>
    <t>921 Kultura i ochrona dziedzictwa narodowego - Razem</t>
  </si>
  <si>
    <t>Suma            WYDATKI  OGÓŁEM :</t>
  </si>
  <si>
    <t>zakup usług remontowych</t>
  </si>
  <si>
    <t xml:space="preserve">zakup usług pozostałych </t>
  </si>
  <si>
    <t>świadczenia społeczne</t>
  </si>
  <si>
    <t>zakup pozostałych usług</t>
  </si>
  <si>
    <t>Załącznik Nr 2</t>
  </si>
  <si>
    <t>01010</t>
  </si>
  <si>
    <t>01010- Infrastruktura wodociągowa i sanitacyjna wsi: Razem</t>
  </si>
  <si>
    <t>75818 Rezerwy ogólne i celowe : Razem</t>
  </si>
  <si>
    <t>wydatki inwestycyjne jedn.budżet</t>
  </si>
  <si>
    <t>92109 Domy i ośr.kultury,świetlice i kluby : Razem</t>
  </si>
  <si>
    <t>Zmniejszenie</t>
  </si>
  <si>
    <t>Zwiększenie</t>
  </si>
  <si>
    <t>Parag</t>
  </si>
  <si>
    <t>Rady Gminy Michałowice</t>
  </si>
  <si>
    <t>85212 Świadczenia rodzinne oraz składki na ubezpieczenia emerytalne i rentowe w zakresie ubezpieczenia społecznego : Razem</t>
  </si>
  <si>
    <t>80104 Przedszkola : Razem</t>
  </si>
  <si>
    <t>85219 Ośrodki pomocy społecznej : Razem</t>
  </si>
  <si>
    <t>852  Pomoc społeczna - Razem</t>
  </si>
  <si>
    <t>Dokonać zmian w planie wydatków budżetu gminy w roku budżetowym 2004 stanowiącym załącznik nr 2 do uchwały Rady Gminy nr XVIII/125/2004 z 25 marca 2004 r. w sprawie uchwalenia budżetu Gminy Michałowice na  2004  r. w sposób następujący :</t>
  </si>
  <si>
    <t>(dane w zł)</t>
  </si>
  <si>
    <t>dotacja podm. z budżetu dla niepublicznych  jednostek oświaty</t>
  </si>
  <si>
    <t>90015 Oświetlenie ulic placów i dróg:Razem</t>
  </si>
  <si>
    <t>750  Administracja publiczna - Razem</t>
  </si>
  <si>
    <t>75095 Pozostała działalność: Razem</t>
  </si>
  <si>
    <t>92120 Ochrona i konserwacja zabytków: Razem</t>
  </si>
  <si>
    <t>90003 Oczyszczanie miast i wsi : Razem</t>
  </si>
  <si>
    <t>85215 Dodatki mieszkaniowe : Razem</t>
  </si>
  <si>
    <t>80101 Szkoły podstawowe : Razem</t>
  </si>
  <si>
    <t>nagrody i wydatki osobowe nie zaliczane do wynagrodzeń</t>
  </si>
  <si>
    <t>854 Edukacyjna opieka wychowawcza - Razem</t>
  </si>
  <si>
    <t>85401 Świetlice szkolne : Razem</t>
  </si>
  <si>
    <t>80110 Gimnazja : Razem</t>
  </si>
  <si>
    <t>dotacja podmiotowa z budżetu dla instytucji kultury</t>
  </si>
  <si>
    <t>92116 Biblioteki : Razem</t>
  </si>
  <si>
    <t>wydatki na zakupy inwestycyjne jedn.budżet</t>
  </si>
  <si>
    <t>92195 Pozostała działalność : Razem</t>
  </si>
  <si>
    <t>90004 Utrzymanie zieleni w miastach i gminach : Razem</t>
  </si>
  <si>
    <t>60004 Lokalny transport zbiorowy: Razem</t>
  </si>
  <si>
    <t>85195 Pozostała działalność : Razem</t>
  </si>
  <si>
    <t>851 Ochrona zdrowia - Razem</t>
  </si>
  <si>
    <t>92605 Zadania w zakresie kultury fizycznej i sportu : Razem</t>
  </si>
  <si>
    <t>926 Kultura fizyczna i sport - Razem</t>
  </si>
  <si>
    <t>wydatki na zakupy  inwestycyjne jedn.budżet</t>
  </si>
  <si>
    <t>60095 Pozostała działalność: Razem</t>
  </si>
  <si>
    <t>70005 Gospodarka gruntami i nieruchomościami: Razem</t>
  </si>
  <si>
    <t>700 Gospodarka mieszkaniowa - Razem</t>
  </si>
  <si>
    <t>rezerwy celowe</t>
  </si>
  <si>
    <t>rezerwa ogólna</t>
  </si>
  <si>
    <t>wydati na zakupy inwestycyjne jedn.budżet</t>
  </si>
  <si>
    <t>85213 Składki na ubezpieczenie zdrowotne opłacone za osoby pobierające niektóre świadczenia z pomocy społecznej oraz niektóre świadczenia rodzinne : Razem</t>
  </si>
  <si>
    <t>85214 Zasiłki i pomoc w naturze oraz składki na  ubezpieczenie społeczne : Razem</t>
  </si>
  <si>
    <t>podróże służbowe krajowe</t>
  </si>
  <si>
    <t>podróże służbowe zagraniczne</t>
  </si>
  <si>
    <t>75022 Rady Gmin: Razem</t>
  </si>
  <si>
    <t>Plan po zmianach 50 031 756</t>
  </si>
  <si>
    <t>z dnia 29 listopada 2004 r.</t>
  </si>
  <si>
    <t>składki na ubezpieczenia zdrowotne</t>
  </si>
  <si>
    <t>do Uchwały Nr XXV/196/2004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</si>
</sst>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 quotePrefix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9" fontId="5" fillId="0" borderId="1" xfId="17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 quotePrefix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5" fillId="0" borderId="3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4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21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50" t="s">
        <v>74</v>
      </c>
      <c r="F3" s="51"/>
      <c r="G3" s="3"/>
      <c r="H3" s="3"/>
      <c r="I3" s="3"/>
    </row>
    <row r="4" spans="1:9" ht="12.75" customHeight="1">
      <c r="A4" s="6"/>
      <c r="B4" s="6"/>
      <c r="C4" s="6"/>
      <c r="D4" s="7"/>
      <c r="E4" s="50" t="s">
        <v>30</v>
      </c>
      <c r="F4" s="51"/>
      <c r="G4" s="3"/>
      <c r="H4" s="3"/>
      <c r="I4" s="3"/>
    </row>
    <row r="5" spans="1:9" ht="12.75" customHeight="1">
      <c r="A5" s="6"/>
      <c r="B5" s="6"/>
      <c r="C5" s="6"/>
      <c r="D5" s="7"/>
      <c r="E5" s="50" t="s">
        <v>72</v>
      </c>
      <c r="F5" s="51"/>
      <c r="G5" s="3"/>
      <c r="H5" s="3"/>
      <c r="I5" s="3"/>
    </row>
    <row r="6" spans="1:9" ht="46.5" customHeight="1">
      <c r="A6" s="50" t="s">
        <v>35</v>
      </c>
      <c r="B6" s="50"/>
      <c r="C6" s="50"/>
      <c r="D6" s="50"/>
      <c r="E6" s="50"/>
      <c r="F6" s="50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36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29</v>
      </c>
      <c r="D8" s="10" t="s">
        <v>2</v>
      </c>
      <c r="E8" s="11" t="s">
        <v>27</v>
      </c>
      <c r="F8" s="12" t="s">
        <v>28</v>
      </c>
    </row>
    <row r="9" spans="1:6" ht="12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5.75" customHeight="1">
      <c r="A10" s="14" t="s">
        <v>3</v>
      </c>
      <c r="B10" s="33" t="s">
        <v>22</v>
      </c>
      <c r="C10" s="15">
        <v>6050</v>
      </c>
      <c r="D10" s="16" t="s">
        <v>25</v>
      </c>
      <c r="E10" s="17"/>
      <c r="F10" s="18">
        <f>15000+8000</f>
        <v>23000</v>
      </c>
    </row>
    <row r="11" spans="1:6" ht="24" customHeight="1">
      <c r="A11" s="19"/>
      <c r="B11" s="19"/>
      <c r="C11" s="48" t="s">
        <v>23</v>
      </c>
      <c r="D11" s="49"/>
      <c r="E11" s="20">
        <f>SUM(E10:E10)</f>
        <v>0</v>
      </c>
      <c r="F11" s="20">
        <f>SUM(F10:F10)</f>
        <v>23000</v>
      </c>
    </row>
    <row r="12" spans="1:6" ht="16.5" customHeight="1">
      <c r="A12" s="44" t="s">
        <v>4</v>
      </c>
      <c r="B12" s="44"/>
      <c r="C12" s="44"/>
      <c r="D12" s="44"/>
      <c r="E12" s="22">
        <f>SUM(E11)</f>
        <v>0</v>
      </c>
      <c r="F12" s="22">
        <f>SUM(F11)</f>
        <v>23000</v>
      </c>
    </row>
    <row r="13" spans="1:6" ht="16.5" customHeight="1">
      <c r="A13" s="26">
        <v>600</v>
      </c>
      <c r="B13" s="32">
        <v>60004</v>
      </c>
      <c r="C13" s="15">
        <v>4300</v>
      </c>
      <c r="D13" s="27" t="s">
        <v>20</v>
      </c>
      <c r="E13" s="22"/>
      <c r="F13" s="24">
        <v>1428</v>
      </c>
    </row>
    <row r="14" spans="1:6" ht="16.5" customHeight="1">
      <c r="A14" s="21"/>
      <c r="B14" s="32"/>
      <c r="C14" s="48" t="s">
        <v>54</v>
      </c>
      <c r="D14" s="49"/>
      <c r="E14" s="22">
        <f>SUM(E13)</f>
        <v>0</v>
      </c>
      <c r="F14" s="25">
        <f>SUM(F13)</f>
        <v>1428</v>
      </c>
    </row>
    <row r="15" spans="2:6" ht="15" customHeight="1">
      <c r="B15" s="32">
        <v>60016</v>
      </c>
      <c r="C15" s="15">
        <v>4270</v>
      </c>
      <c r="D15" s="23" t="s">
        <v>17</v>
      </c>
      <c r="E15" s="24"/>
      <c r="F15" s="5">
        <f>600+26000</f>
        <v>26600</v>
      </c>
    </row>
    <row r="16" spans="1:6" ht="15" customHeight="1">
      <c r="A16" s="26"/>
      <c r="B16" s="32"/>
      <c r="C16" s="15">
        <v>6050</v>
      </c>
      <c r="D16" s="16" t="s">
        <v>25</v>
      </c>
      <c r="E16" s="24">
        <v>47070</v>
      </c>
      <c r="F16" s="5">
        <v>100000</v>
      </c>
    </row>
    <row r="17" spans="1:6" ht="14.25" customHeight="1">
      <c r="A17" s="19"/>
      <c r="B17" s="19"/>
      <c r="C17" s="48" t="s">
        <v>5</v>
      </c>
      <c r="D17" s="49"/>
      <c r="E17" s="25">
        <f>SUM(E15:E16)</f>
        <v>47070</v>
      </c>
      <c r="F17" s="25">
        <f>SUM(F15:F16)</f>
        <v>126600</v>
      </c>
    </row>
    <row r="18" spans="1:6" ht="14.25" customHeight="1">
      <c r="A18" s="19"/>
      <c r="B18" s="32">
        <v>60095</v>
      </c>
      <c r="C18" s="15">
        <v>4270</v>
      </c>
      <c r="D18" s="23" t="s">
        <v>17</v>
      </c>
      <c r="E18" s="25"/>
      <c r="F18" s="24">
        <v>19200</v>
      </c>
    </row>
    <row r="19" spans="1:6" ht="14.25" customHeight="1">
      <c r="A19" s="19"/>
      <c r="B19" s="32"/>
      <c r="C19" s="15">
        <v>6050</v>
      </c>
      <c r="D19" s="16" t="s">
        <v>25</v>
      </c>
      <c r="E19" s="25"/>
      <c r="F19" s="24">
        <v>62000</v>
      </c>
    </row>
    <row r="20" spans="1:6" ht="14.25" customHeight="1">
      <c r="A20" s="19"/>
      <c r="B20" s="32"/>
      <c r="C20" s="48" t="s">
        <v>60</v>
      </c>
      <c r="D20" s="49"/>
      <c r="E20" s="25">
        <f>SUM(E18+E19)</f>
        <v>0</v>
      </c>
      <c r="F20" s="25">
        <f>SUM(F18+F19)</f>
        <v>81200</v>
      </c>
    </row>
    <row r="21" spans="1:6" ht="15" customHeight="1">
      <c r="A21" s="44" t="s">
        <v>6</v>
      </c>
      <c r="B21" s="44"/>
      <c r="C21" s="44"/>
      <c r="D21" s="44"/>
      <c r="E21" s="22">
        <f>SUM(E17+E14+E20)</f>
        <v>47070</v>
      </c>
      <c r="F21" s="22">
        <f>SUM(F17+F14+F20)</f>
        <v>209228</v>
      </c>
    </row>
    <row r="22" spans="1:6" ht="15" customHeight="1">
      <c r="A22" s="26">
        <v>700</v>
      </c>
      <c r="B22" s="15">
        <v>70005</v>
      </c>
      <c r="C22" s="15">
        <v>6060</v>
      </c>
      <c r="D22" s="16" t="s">
        <v>65</v>
      </c>
      <c r="E22" s="22"/>
      <c r="F22" s="22">
        <v>61000</v>
      </c>
    </row>
    <row r="23" spans="1:6" ht="27.75" customHeight="1">
      <c r="A23" s="26"/>
      <c r="B23" s="26"/>
      <c r="C23" s="48" t="s">
        <v>61</v>
      </c>
      <c r="D23" s="49"/>
      <c r="E23" s="22">
        <f>SUM(E22)</f>
        <v>0</v>
      </c>
      <c r="F23" s="22">
        <f>SUM(F22)</f>
        <v>61000</v>
      </c>
    </row>
    <row r="24" spans="1:6" ht="15" customHeight="1">
      <c r="A24" s="44" t="s">
        <v>62</v>
      </c>
      <c r="B24" s="44"/>
      <c r="C24" s="44"/>
      <c r="D24" s="44"/>
      <c r="E24" s="22">
        <f>SUM(E23)</f>
        <v>0</v>
      </c>
      <c r="F24" s="22">
        <f>SUM(F23)</f>
        <v>61000</v>
      </c>
    </row>
    <row r="25" spans="1:6" ht="15" customHeight="1">
      <c r="A25" s="26">
        <v>750</v>
      </c>
      <c r="B25" s="32">
        <v>75022</v>
      </c>
      <c r="C25" s="15">
        <v>4410</v>
      </c>
      <c r="D25" s="23" t="s">
        <v>68</v>
      </c>
      <c r="E25" s="24">
        <v>1000</v>
      </c>
      <c r="F25" s="24"/>
    </row>
    <row r="26" spans="1:6" ht="15" customHeight="1">
      <c r="A26" s="21"/>
      <c r="B26" s="32"/>
      <c r="C26" s="15">
        <v>4420</v>
      </c>
      <c r="D26" s="23" t="s">
        <v>69</v>
      </c>
      <c r="E26" s="22"/>
      <c r="F26" s="24">
        <v>1000</v>
      </c>
    </row>
    <row r="27" spans="1:6" ht="15" customHeight="1">
      <c r="A27" s="21"/>
      <c r="B27" s="21"/>
      <c r="C27" s="48" t="s">
        <v>70</v>
      </c>
      <c r="D27" s="49"/>
      <c r="E27" s="25">
        <f>SUM(E25+E26)</f>
        <v>1000</v>
      </c>
      <c r="F27" s="25">
        <f>SUM(F25+F26)</f>
        <v>1000</v>
      </c>
    </row>
    <row r="28" spans="1:6" ht="14.25" customHeight="1">
      <c r="A28" s="26"/>
      <c r="B28" s="32">
        <v>75095</v>
      </c>
      <c r="C28" s="15">
        <v>4210</v>
      </c>
      <c r="D28" s="23" t="s">
        <v>12</v>
      </c>
      <c r="E28" s="22"/>
      <c r="F28" s="24">
        <v>800</v>
      </c>
    </row>
    <row r="29" spans="1:6" ht="14.25" customHeight="1">
      <c r="A29" s="26"/>
      <c r="B29" s="32"/>
      <c r="C29" s="15">
        <v>4300</v>
      </c>
      <c r="D29" s="27" t="s">
        <v>20</v>
      </c>
      <c r="E29" s="22"/>
      <c r="F29" s="24">
        <v>7434</v>
      </c>
    </row>
    <row r="30" spans="1:6" ht="14.25" customHeight="1">
      <c r="A30" s="21"/>
      <c r="B30" s="21"/>
      <c r="C30" s="48" t="s">
        <v>40</v>
      </c>
      <c r="D30" s="49"/>
      <c r="E30" s="22">
        <f>SUM(E28+E29)</f>
        <v>0</v>
      </c>
      <c r="F30" s="25">
        <f>SUM(F28+F29)</f>
        <v>8234</v>
      </c>
    </row>
    <row r="31" spans="1:6" ht="14.25" customHeight="1">
      <c r="A31" s="44" t="s">
        <v>39</v>
      </c>
      <c r="B31" s="44"/>
      <c r="C31" s="44"/>
      <c r="D31" s="44"/>
      <c r="E31" s="22">
        <f>SUM(E30+E27)</f>
        <v>1000</v>
      </c>
      <c r="F31" s="22">
        <f>SUM(F30+F27)</f>
        <v>9234</v>
      </c>
    </row>
    <row r="32" spans="1:6" ht="13.5" customHeight="1">
      <c r="A32" s="26">
        <v>758</v>
      </c>
      <c r="B32" s="15">
        <v>75818</v>
      </c>
      <c r="C32" s="15">
        <v>4810</v>
      </c>
      <c r="D32" s="26" t="s">
        <v>63</v>
      </c>
      <c r="E32" s="24">
        <v>9434</v>
      </c>
      <c r="F32" s="5"/>
    </row>
    <row r="33" spans="1:6" ht="13.5" customHeight="1">
      <c r="A33" s="26"/>
      <c r="B33" s="15"/>
      <c r="C33" s="15">
        <v>4810</v>
      </c>
      <c r="D33" s="26" t="s">
        <v>64</v>
      </c>
      <c r="E33" s="24">
        <v>244073</v>
      </c>
      <c r="F33" s="5"/>
    </row>
    <row r="34" spans="1:6" ht="15.75" customHeight="1">
      <c r="A34" s="19"/>
      <c r="B34" s="19"/>
      <c r="C34" s="47" t="s">
        <v>24</v>
      </c>
      <c r="D34" s="47"/>
      <c r="E34" s="25">
        <f>SUM(E32:E33)</f>
        <v>253507</v>
      </c>
      <c r="F34" s="25">
        <f>SUM(F32:F32)</f>
        <v>0</v>
      </c>
    </row>
    <row r="35" spans="1:6" ht="15" customHeight="1">
      <c r="A35" s="44" t="s">
        <v>10</v>
      </c>
      <c r="B35" s="44"/>
      <c r="C35" s="44"/>
      <c r="D35" s="44"/>
      <c r="E35" s="22">
        <f>SUM(E34)</f>
        <v>253507</v>
      </c>
      <c r="F35" s="22">
        <f>SUM(F34)</f>
        <v>0</v>
      </c>
    </row>
    <row r="36" spans="1:6" ht="15" customHeight="1">
      <c r="A36" s="26">
        <v>801</v>
      </c>
      <c r="B36" s="16">
        <v>80101</v>
      </c>
      <c r="C36" s="15">
        <v>4010</v>
      </c>
      <c r="D36" s="23" t="s">
        <v>7</v>
      </c>
      <c r="E36" s="22"/>
      <c r="F36" s="24">
        <v>30000</v>
      </c>
    </row>
    <row r="37" spans="1:6" ht="15" customHeight="1">
      <c r="A37" s="21"/>
      <c r="B37" s="21"/>
      <c r="C37" s="15">
        <v>4110</v>
      </c>
      <c r="D37" s="23" t="s">
        <v>8</v>
      </c>
      <c r="E37" s="22"/>
      <c r="F37" s="24">
        <v>20</v>
      </c>
    </row>
    <row r="38" spans="1:6" ht="15" customHeight="1">
      <c r="A38" s="38"/>
      <c r="B38" s="38"/>
      <c r="C38" s="15">
        <v>4210</v>
      </c>
      <c r="D38" s="23" t="s">
        <v>12</v>
      </c>
      <c r="E38" s="22"/>
      <c r="F38" s="24">
        <v>5738</v>
      </c>
    </row>
    <row r="39" spans="1:6" ht="15" customHeight="1">
      <c r="A39" s="38"/>
      <c r="B39" s="38"/>
      <c r="C39" s="15">
        <v>6050</v>
      </c>
      <c r="D39" s="16" t="s">
        <v>25</v>
      </c>
      <c r="E39" s="22"/>
      <c r="F39" s="24">
        <v>34720</v>
      </c>
    </row>
    <row r="40" spans="1:6" ht="15" customHeight="1">
      <c r="A40" s="21"/>
      <c r="B40" s="21"/>
      <c r="C40" s="47" t="s">
        <v>44</v>
      </c>
      <c r="D40" s="47"/>
      <c r="E40" s="22">
        <f>SUM(E36:E39)</f>
        <v>0</v>
      </c>
      <c r="F40" s="22">
        <f>SUM(F36:F39)</f>
        <v>70478</v>
      </c>
    </row>
    <row r="41" spans="2:6" ht="27.75" customHeight="1">
      <c r="B41" s="16">
        <v>80104</v>
      </c>
      <c r="C41" s="15">
        <v>2540</v>
      </c>
      <c r="D41" s="23" t="s">
        <v>37</v>
      </c>
      <c r="E41" s="24"/>
      <c r="F41" s="5">
        <v>2265</v>
      </c>
    </row>
    <row r="42" spans="1:6" ht="15.75" customHeight="1">
      <c r="A42" s="38"/>
      <c r="B42" s="16"/>
      <c r="C42" s="15">
        <v>6050</v>
      </c>
      <c r="D42" s="16" t="s">
        <v>25</v>
      </c>
      <c r="E42" s="24"/>
      <c r="F42" s="5">
        <v>12350</v>
      </c>
    </row>
    <row r="43" spans="1:6" ht="16.5" customHeight="1">
      <c r="A43" s="19"/>
      <c r="B43" s="19"/>
      <c r="C43" s="47" t="s">
        <v>32</v>
      </c>
      <c r="D43" s="47"/>
      <c r="E43" s="25">
        <f>SUM(E41:E42)</f>
        <v>0</v>
      </c>
      <c r="F43" s="25">
        <f>SUM(F41:F42)</f>
        <v>14615</v>
      </c>
    </row>
    <row r="44" spans="1:6" ht="16.5" customHeight="1">
      <c r="A44" s="19"/>
      <c r="B44" s="16">
        <v>80110</v>
      </c>
      <c r="C44" s="15">
        <v>4010</v>
      </c>
      <c r="D44" s="23" t="s">
        <v>7</v>
      </c>
      <c r="E44" s="25"/>
      <c r="F44" s="35">
        <v>12240</v>
      </c>
    </row>
    <row r="45" spans="1:6" ht="16.5" customHeight="1">
      <c r="A45" s="19"/>
      <c r="B45" s="21"/>
      <c r="C45" s="15">
        <v>4120</v>
      </c>
      <c r="D45" s="23" t="s">
        <v>9</v>
      </c>
      <c r="E45" s="25"/>
      <c r="F45" s="35">
        <v>80</v>
      </c>
    </row>
    <row r="46" spans="1:6" ht="16.5" customHeight="1">
      <c r="A46" s="19"/>
      <c r="B46" s="19"/>
      <c r="C46" s="47" t="s">
        <v>48</v>
      </c>
      <c r="D46" s="47"/>
      <c r="E46" s="25">
        <f>SUM(E44:E45)</f>
        <v>0</v>
      </c>
      <c r="F46" s="25">
        <f>SUM(F44:F45)</f>
        <v>12320</v>
      </c>
    </row>
    <row r="47" spans="1:6" ht="13.5" customHeight="1">
      <c r="A47" s="44" t="s">
        <v>11</v>
      </c>
      <c r="B47" s="44"/>
      <c r="C47" s="44"/>
      <c r="D47" s="44"/>
      <c r="E47" s="22">
        <f>SUM(E43+E40+E46)</f>
        <v>0</v>
      </c>
      <c r="F47" s="22">
        <f>SUM(F43+F40+F46)</f>
        <v>97413</v>
      </c>
    </row>
    <row r="48" spans="1:6" ht="13.5" customHeight="1">
      <c r="A48" s="32">
        <v>851</v>
      </c>
      <c r="B48" s="32">
        <v>85195</v>
      </c>
      <c r="C48" s="15">
        <v>4300</v>
      </c>
      <c r="D48" s="27" t="s">
        <v>20</v>
      </c>
      <c r="E48" s="24"/>
      <c r="F48" s="24">
        <v>40000</v>
      </c>
    </row>
    <row r="49" spans="1:6" ht="13.5" customHeight="1">
      <c r="A49" s="32"/>
      <c r="B49" s="32"/>
      <c r="C49" s="47" t="s">
        <v>55</v>
      </c>
      <c r="D49" s="47"/>
      <c r="E49" s="22">
        <f>SUM(E48)</f>
        <v>0</v>
      </c>
      <c r="F49" s="25">
        <f>SUM(F48)</f>
        <v>40000</v>
      </c>
    </row>
    <row r="50" spans="1:6" ht="13.5" customHeight="1">
      <c r="A50" s="44" t="s">
        <v>56</v>
      </c>
      <c r="B50" s="44"/>
      <c r="C50" s="44"/>
      <c r="D50" s="44"/>
      <c r="E50" s="22">
        <f>SUM(E49)</f>
        <v>0</v>
      </c>
      <c r="F50" s="22">
        <f>SUM(F49)</f>
        <v>40000</v>
      </c>
    </row>
    <row r="51" spans="1:6" ht="15" customHeight="1">
      <c r="A51" s="26">
        <v>852</v>
      </c>
      <c r="B51" s="32">
        <v>85212</v>
      </c>
      <c r="C51" s="15">
        <v>3110</v>
      </c>
      <c r="D51" s="16" t="s">
        <v>19</v>
      </c>
      <c r="E51" s="24"/>
      <c r="F51" s="24">
        <v>38100</v>
      </c>
    </row>
    <row r="52" spans="1:6" ht="12.75" customHeight="1">
      <c r="A52" s="26"/>
      <c r="B52" s="26"/>
      <c r="C52" s="15">
        <v>4300</v>
      </c>
      <c r="D52" s="27" t="s">
        <v>20</v>
      </c>
      <c r="E52" s="17"/>
      <c r="F52" s="18">
        <v>700</v>
      </c>
    </row>
    <row r="53" spans="1:6" ht="39.75" customHeight="1">
      <c r="A53" s="21"/>
      <c r="B53" s="21"/>
      <c r="C53" s="48" t="s">
        <v>31</v>
      </c>
      <c r="D53" s="49"/>
      <c r="E53" s="20">
        <f>SUM(E51:E52)</f>
        <v>0</v>
      </c>
      <c r="F53" s="20">
        <f>SUM(F51:F52)</f>
        <v>38800</v>
      </c>
    </row>
    <row r="54" spans="1:6" ht="14.25" customHeight="1">
      <c r="A54" s="21"/>
      <c r="B54" s="32">
        <v>85213</v>
      </c>
      <c r="C54" s="15">
        <v>4130</v>
      </c>
      <c r="D54" s="23" t="s">
        <v>73</v>
      </c>
      <c r="E54" s="39">
        <v>700</v>
      </c>
      <c r="F54" s="20"/>
    </row>
    <row r="55" spans="1:6" ht="43.5" customHeight="1">
      <c r="A55" s="19"/>
      <c r="B55" s="19"/>
      <c r="C55" s="47" t="s">
        <v>66</v>
      </c>
      <c r="D55" s="47"/>
      <c r="E55" s="25">
        <f>SUM(E54)</f>
        <v>700</v>
      </c>
      <c r="F55" s="25">
        <f>SUM(F54)</f>
        <v>0</v>
      </c>
    </row>
    <row r="56" spans="1:6" ht="15.75" customHeight="1">
      <c r="A56" s="19"/>
      <c r="B56" s="32">
        <v>85214</v>
      </c>
      <c r="C56" s="15">
        <v>3110</v>
      </c>
      <c r="D56" s="16" t="s">
        <v>19</v>
      </c>
      <c r="E56" s="39">
        <v>100</v>
      </c>
      <c r="F56" s="39">
        <v>3375</v>
      </c>
    </row>
    <row r="57" spans="1:6" ht="25.5" customHeight="1">
      <c r="A57" s="19"/>
      <c r="B57" s="19"/>
      <c r="C57" s="47" t="s">
        <v>67</v>
      </c>
      <c r="D57" s="47"/>
      <c r="E57" s="25">
        <f>SUM(E56)</f>
        <v>100</v>
      </c>
      <c r="F57" s="25">
        <f>SUM(F56)</f>
        <v>3375</v>
      </c>
    </row>
    <row r="58" spans="1:6" ht="17.25" customHeight="1">
      <c r="A58" s="19"/>
      <c r="B58" s="16">
        <v>85215</v>
      </c>
      <c r="C58" s="15">
        <v>3110</v>
      </c>
      <c r="D58" s="16" t="s">
        <v>19</v>
      </c>
      <c r="E58" s="35">
        <v>20000</v>
      </c>
      <c r="F58" s="25"/>
    </row>
    <row r="59" spans="1:6" ht="15" customHeight="1">
      <c r="A59" s="19"/>
      <c r="B59" s="19"/>
      <c r="C59" s="47" t="s">
        <v>43</v>
      </c>
      <c r="D59" s="47"/>
      <c r="E59" s="25">
        <f>SUM(E58)</f>
        <v>20000</v>
      </c>
      <c r="F59" s="25">
        <f>SUM(F58)</f>
        <v>0</v>
      </c>
    </row>
    <row r="60" spans="1:6" ht="14.25" customHeight="1">
      <c r="A60" s="28"/>
      <c r="B60" s="16">
        <v>85219</v>
      </c>
      <c r="C60" s="15">
        <v>4010</v>
      </c>
      <c r="D60" s="23" t="s">
        <v>7</v>
      </c>
      <c r="E60" s="24">
        <v>12</v>
      </c>
      <c r="F60" s="5">
        <v>12</v>
      </c>
    </row>
    <row r="61" spans="1:6" ht="12.75" customHeight="1">
      <c r="A61" s="16"/>
      <c r="B61" s="16"/>
      <c r="C61" s="15">
        <v>4110</v>
      </c>
      <c r="D61" s="23" t="s">
        <v>8</v>
      </c>
      <c r="E61" s="24">
        <v>1104</v>
      </c>
      <c r="F61" s="5">
        <v>1104</v>
      </c>
    </row>
    <row r="62" spans="1:6" ht="12.75" customHeight="1">
      <c r="A62" s="16"/>
      <c r="B62" s="16"/>
      <c r="C62" s="15">
        <v>4120</v>
      </c>
      <c r="D62" s="23" t="s">
        <v>9</v>
      </c>
      <c r="E62" s="24">
        <v>30</v>
      </c>
      <c r="F62" s="5">
        <v>30</v>
      </c>
    </row>
    <row r="63" spans="1:6" ht="12.75" customHeight="1">
      <c r="A63" s="16"/>
      <c r="B63" s="16"/>
      <c r="C63" s="15">
        <v>4210</v>
      </c>
      <c r="D63" s="23" t="s">
        <v>12</v>
      </c>
      <c r="E63" s="24"/>
      <c r="F63" s="5">
        <v>1900</v>
      </c>
    </row>
    <row r="64" spans="1:6" ht="12.75" customHeight="1">
      <c r="A64" s="16"/>
      <c r="B64" s="16"/>
      <c r="C64" s="15">
        <v>6060</v>
      </c>
      <c r="D64" s="16" t="s">
        <v>59</v>
      </c>
      <c r="E64" s="24">
        <v>1900</v>
      </c>
      <c r="F64" s="5"/>
    </row>
    <row r="65" spans="1:6" ht="15" customHeight="1">
      <c r="A65" s="19"/>
      <c r="B65" s="19"/>
      <c r="C65" s="47" t="s">
        <v>33</v>
      </c>
      <c r="D65" s="47"/>
      <c r="E65" s="25">
        <f>SUM(E60:E64)</f>
        <v>3046</v>
      </c>
      <c r="F65" s="25">
        <f>SUM(F60:F64)</f>
        <v>3046</v>
      </c>
    </row>
    <row r="66" spans="1:6" ht="11.25" customHeight="1">
      <c r="A66" s="44" t="s">
        <v>34</v>
      </c>
      <c r="B66" s="44"/>
      <c r="C66" s="44"/>
      <c r="D66" s="44"/>
      <c r="E66" s="22">
        <f>SUM(E53+E65+E59+E55+E57)</f>
        <v>23846</v>
      </c>
      <c r="F66" s="22">
        <f>SUM(F53+F65+F59+F55+F57)</f>
        <v>45221</v>
      </c>
    </row>
    <row r="67" spans="1:6" ht="26.25" customHeight="1">
      <c r="A67" s="26">
        <v>854</v>
      </c>
      <c r="B67" s="32">
        <v>85401</v>
      </c>
      <c r="C67" s="36">
        <v>3020</v>
      </c>
      <c r="D67" s="26" t="s">
        <v>45</v>
      </c>
      <c r="E67" s="24">
        <v>220</v>
      </c>
      <c r="F67" s="24"/>
    </row>
    <row r="68" spans="1:6" ht="15" customHeight="1">
      <c r="A68" s="21"/>
      <c r="B68" s="26"/>
      <c r="C68" s="36">
        <v>4010</v>
      </c>
      <c r="D68" s="23" t="s">
        <v>7</v>
      </c>
      <c r="E68" s="24">
        <v>39900</v>
      </c>
      <c r="F68" s="24"/>
    </row>
    <row r="69" spans="1:6" ht="15" customHeight="1">
      <c r="A69" s="21"/>
      <c r="B69" s="26"/>
      <c r="C69" s="36">
        <v>4110</v>
      </c>
      <c r="D69" s="23" t="s">
        <v>8</v>
      </c>
      <c r="E69" s="24">
        <v>2140</v>
      </c>
      <c r="F69" s="24"/>
    </row>
    <row r="70" spans="1:6" ht="15" customHeight="1">
      <c r="A70" s="21"/>
      <c r="B70" s="26"/>
      <c r="C70" s="36">
        <v>4120</v>
      </c>
      <c r="D70" s="23" t="s">
        <v>9</v>
      </c>
      <c r="E70" s="24">
        <v>80</v>
      </c>
      <c r="F70" s="24"/>
    </row>
    <row r="71" spans="1:6" ht="15" customHeight="1">
      <c r="A71" s="21"/>
      <c r="B71" s="26"/>
      <c r="C71" s="47" t="s">
        <v>47</v>
      </c>
      <c r="D71" s="47"/>
      <c r="E71" s="22">
        <f>SUM(E67:E70)</f>
        <v>42340</v>
      </c>
      <c r="F71" s="22">
        <f>SUM(F67:F70)</f>
        <v>0</v>
      </c>
    </row>
    <row r="72" spans="1:6" ht="15" customHeight="1">
      <c r="A72" s="44" t="s">
        <v>46</v>
      </c>
      <c r="B72" s="44"/>
      <c r="C72" s="44"/>
      <c r="D72" s="44"/>
      <c r="E72" s="22">
        <f>SUM(E71)</f>
        <v>42340</v>
      </c>
      <c r="F72" s="22">
        <f>SUM(F71)</f>
        <v>0</v>
      </c>
    </row>
    <row r="73" spans="1:6" ht="15" customHeight="1">
      <c r="A73" s="26">
        <v>900</v>
      </c>
      <c r="B73" s="32">
        <v>90003</v>
      </c>
      <c r="C73" s="15">
        <v>4300</v>
      </c>
      <c r="D73" s="23" t="s">
        <v>13</v>
      </c>
      <c r="E73" s="22"/>
      <c r="F73" s="24">
        <v>10000</v>
      </c>
    </row>
    <row r="74" spans="1:6" ht="15" customHeight="1">
      <c r="A74" s="21"/>
      <c r="B74" s="34"/>
      <c r="C74" s="52" t="s">
        <v>42</v>
      </c>
      <c r="D74" s="53"/>
      <c r="E74" s="22">
        <f>SUM(E73)</f>
        <v>0</v>
      </c>
      <c r="F74" s="22">
        <f>SUM(F73)</f>
        <v>10000</v>
      </c>
    </row>
    <row r="75" spans="2:6" ht="15" customHeight="1">
      <c r="B75" s="32">
        <v>90004</v>
      </c>
      <c r="C75" s="15">
        <v>4300</v>
      </c>
      <c r="D75" s="23" t="s">
        <v>13</v>
      </c>
      <c r="E75" s="24">
        <v>600</v>
      </c>
      <c r="F75" s="5"/>
    </row>
    <row r="76" spans="1:6" ht="15.75" customHeight="1">
      <c r="A76" s="21"/>
      <c r="B76" s="34"/>
      <c r="C76" s="52" t="s">
        <v>53</v>
      </c>
      <c r="D76" s="53"/>
      <c r="E76" s="29">
        <f>SUM(E75)</f>
        <v>600</v>
      </c>
      <c r="F76" s="29">
        <f>SUM(F75)</f>
        <v>0</v>
      </c>
    </row>
    <row r="77" spans="1:6" ht="15.75" customHeight="1">
      <c r="A77" s="21"/>
      <c r="B77" s="32">
        <v>90015</v>
      </c>
      <c r="C77" s="15">
        <v>4270</v>
      </c>
      <c r="D77" s="23" t="s">
        <v>17</v>
      </c>
      <c r="E77" s="24">
        <v>9000</v>
      </c>
      <c r="F77" s="5"/>
    </row>
    <row r="78" spans="1:6" ht="15.75" customHeight="1">
      <c r="A78" s="21"/>
      <c r="B78" s="32"/>
      <c r="C78" s="15">
        <v>4300</v>
      </c>
      <c r="D78" s="23" t="s">
        <v>13</v>
      </c>
      <c r="E78" s="24"/>
      <c r="F78" s="5">
        <v>12000</v>
      </c>
    </row>
    <row r="79" spans="1:6" ht="15.75" customHeight="1">
      <c r="A79" s="21"/>
      <c r="B79" s="32"/>
      <c r="C79" s="15">
        <v>6050</v>
      </c>
      <c r="D79" s="16" t="s">
        <v>25</v>
      </c>
      <c r="E79" s="24">
        <f>26000+3000+19200</f>
        <v>48200</v>
      </c>
      <c r="F79" s="5"/>
    </row>
    <row r="80" spans="1:6" ht="14.25" customHeight="1">
      <c r="A80" s="21"/>
      <c r="B80" s="21"/>
      <c r="C80" s="42" t="s">
        <v>38</v>
      </c>
      <c r="D80" s="43"/>
      <c r="E80" s="29">
        <f>SUM(E77:E79)</f>
        <v>57200</v>
      </c>
      <c r="F80" s="29">
        <f>SUM(F77:F79)</f>
        <v>12000</v>
      </c>
    </row>
    <row r="81" spans="1:6" ht="15" customHeight="1">
      <c r="A81" s="44" t="s">
        <v>14</v>
      </c>
      <c r="B81" s="44"/>
      <c r="C81" s="44"/>
      <c r="D81" s="44"/>
      <c r="E81" s="22">
        <f>SUM(E80,E76+E74)</f>
        <v>57800</v>
      </c>
      <c r="F81" s="22">
        <f>SUM(F80,F76+F74)</f>
        <v>22000</v>
      </c>
    </row>
    <row r="82" spans="1:6" ht="13.5" customHeight="1">
      <c r="A82" s="16">
        <v>921</v>
      </c>
      <c r="B82" s="16">
        <v>92109</v>
      </c>
      <c r="C82" s="15">
        <v>4300</v>
      </c>
      <c r="D82" s="23" t="s">
        <v>18</v>
      </c>
      <c r="E82" s="24"/>
      <c r="F82" s="5">
        <f>2000+5151-810+15000+7200</f>
        <v>28541</v>
      </c>
    </row>
    <row r="83" spans="1:6" ht="13.5" customHeight="1">
      <c r="A83" s="16"/>
      <c r="B83" s="16"/>
      <c r="C83" s="15">
        <v>4210</v>
      </c>
      <c r="D83" s="23" t="s">
        <v>12</v>
      </c>
      <c r="E83" s="24"/>
      <c r="F83" s="5">
        <v>810</v>
      </c>
    </row>
    <row r="84" spans="1:6" ht="14.25" customHeight="1">
      <c r="A84" s="19"/>
      <c r="B84" s="19"/>
      <c r="C84" s="47" t="s">
        <v>26</v>
      </c>
      <c r="D84" s="47"/>
      <c r="E84" s="25">
        <f>SUM(E82:E83)</f>
        <v>0</v>
      </c>
      <c r="F84" s="25">
        <f>SUM(F82:F83)</f>
        <v>29351</v>
      </c>
    </row>
    <row r="85" spans="1:6" ht="25.5" customHeight="1">
      <c r="A85" s="19"/>
      <c r="B85" s="16">
        <v>92116</v>
      </c>
      <c r="C85" s="37">
        <v>2550</v>
      </c>
      <c r="D85" s="15" t="s">
        <v>49</v>
      </c>
      <c r="E85" s="25"/>
      <c r="F85" s="35">
        <v>30000</v>
      </c>
    </row>
    <row r="86" spans="1:6" ht="14.25" customHeight="1">
      <c r="A86" s="19"/>
      <c r="B86" s="19"/>
      <c r="C86" s="52" t="s">
        <v>50</v>
      </c>
      <c r="D86" s="53"/>
      <c r="E86" s="25">
        <f>SUM(E85)</f>
        <v>0</v>
      </c>
      <c r="F86" s="25">
        <f>SUM(F85)</f>
        <v>30000</v>
      </c>
    </row>
    <row r="87" spans="1:6" ht="14.25" customHeight="1">
      <c r="A87" s="19"/>
      <c r="B87" s="16">
        <v>92120</v>
      </c>
      <c r="C87" s="15">
        <v>4300</v>
      </c>
      <c r="D87" s="23" t="s">
        <v>18</v>
      </c>
      <c r="E87" s="25">
        <v>10000</v>
      </c>
      <c r="F87" s="25"/>
    </row>
    <row r="88" spans="1:6" ht="14.25" customHeight="1">
      <c r="A88" s="19"/>
      <c r="B88" s="19"/>
      <c r="C88" s="47" t="s">
        <v>41</v>
      </c>
      <c r="D88" s="47"/>
      <c r="E88" s="25">
        <f>SUM(E87)</f>
        <v>10000</v>
      </c>
      <c r="F88" s="25">
        <f>SUM(F87)</f>
        <v>0</v>
      </c>
    </row>
    <row r="89" spans="1:6" ht="14.25" customHeight="1">
      <c r="A89" s="19"/>
      <c r="B89" s="16">
        <v>92195</v>
      </c>
      <c r="C89" s="15">
        <v>6060</v>
      </c>
      <c r="D89" s="16" t="s">
        <v>51</v>
      </c>
      <c r="E89" s="35">
        <v>30000</v>
      </c>
      <c r="F89" s="25"/>
    </row>
    <row r="90" spans="1:6" ht="14.25" customHeight="1">
      <c r="A90" s="19"/>
      <c r="B90" s="19"/>
      <c r="C90" s="52" t="s">
        <v>52</v>
      </c>
      <c r="D90" s="53"/>
      <c r="E90" s="25">
        <f>SUM(E89)</f>
        <v>30000</v>
      </c>
      <c r="F90" s="25">
        <f>SUM(F89)</f>
        <v>0</v>
      </c>
    </row>
    <row r="91" spans="1:6" ht="15.75" customHeight="1">
      <c r="A91" s="44" t="s">
        <v>15</v>
      </c>
      <c r="B91" s="44"/>
      <c r="C91" s="44"/>
      <c r="D91" s="44"/>
      <c r="E91" s="22">
        <f>SUM(E84+E88+E86+E90)</f>
        <v>40000</v>
      </c>
      <c r="F91" s="22">
        <f>SUM(F84+F88+F86+F90)</f>
        <v>59351</v>
      </c>
    </row>
    <row r="92" spans="1:6" ht="15.75" customHeight="1">
      <c r="A92" s="16">
        <v>926</v>
      </c>
      <c r="B92" s="16">
        <v>92605</v>
      </c>
      <c r="C92" s="15">
        <v>4300</v>
      </c>
      <c r="D92" s="23" t="s">
        <v>18</v>
      </c>
      <c r="E92" s="24"/>
      <c r="F92" s="5">
        <v>15000</v>
      </c>
    </row>
    <row r="93" spans="1:6" ht="15.75" customHeight="1">
      <c r="A93" s="16"/>
      <c r="B93" s="16"/>
      <c r="C93" s="15">
        <v>4210</v>
      </c>
      <c r="D93" s="23" t="s">
        <v>12</v>
      </c>
      <c r="E93" s="24"/>
      <c r="F93" s="5">
        <v>6000</v>
      </c>
    </row>
    <row r="94" spans="1:6" ht="25.5" customHeight="1">
      <c r="A94" s="19"/>
      <c r="B94" s="19"/>
      <c r="C94" s="48" t="s">
        <v>57</v>
      </c>
      <c r="D94" s="49"/>
      <c r="E94" s="25">
        <f>SUM(E92:E93)</f>
        <v>0</v>
      </c>
      <c r="F94" s="25">
        <f>SUM(F92:F93)</f>
        <v>21000</v>
      </c>
    </row>
    <row r="95" spans="1:6" ht="15.75" customHeight="1">
      <c r="A95" s="44" t="s">
        <v>58</v>
      </c>
      <c r="B95" s="44"/>
      <c r="C95" s="44"/>
      <c r="D95" s="44"/>
      <c r="E95" s="22">
        <f>SUM(E94)</f>
        <v>0</v>
      </c>
      <c r="F95" s="22">
        <f>SUM(F94)</f>
        <v>21000</v>
      </c>
    </row>
    <row r="96" spans="1:6" ht="15.75" customHeight="1">
      <c r="A96" s="45" t="s">
        <v>16</v>
      </c>
      <c r="B96" s="46"/>
      <c r="C96" s="46"/>
      <c r="D96" s="46"/>
      <c r="E96" s="30">
        <f>SUM(E12+E21+E31+E35+E47+E66+E72+E81+E91+E50+E95+E24)</f>
        <v>465563</v>
      </c>
      <c r="F96" s="30">
        <f>SUM(F12+F21+F31+F35+F47+F66+F72+F81+F91+F50+F95+F24)</f>
        <v>587447</v>
      </c>
    </row>
    <row r="97" spans="1:6" ht="12.75" customHeight="1">
      <c r="A97" s="41"/>
      <c r="B97" s="41"/>
      <c r="C97" s="41"/>
      <c r="D97" s="41"/>
      <c r="E97" s="31"/>
      <c r="F97" s="31"/>
    </row>
    <row r="98" spans="1:6" ht="12.75" customHeight="1">
      <c r="A98" s="40" t="s">
        <v>71</v>
      </c>
      <c r="B98" s="31"/>
      <c r="C98" s="31"/>
      <c r="D98" s="31"/>
      <c r="E98" s="31"/>
      <c r="F98" s="31"/>
    </row>
  </sheetData>
  <mergeCells count="44">
    <mergeCell ref="C57:D57"/>
    <mergeCell ref="C27:D27"/>
    <mergeCell ref="C40:D40"/>
    <mergeCell ref="C46:D46"/>
    <mergeCell ref="C43:D43"/>
    <mergeCell ref="C90:D90"/>
    <mergeCell ref="C86:D86"/>
    <mergeCell ref="C49:D49"/>
    <mergeCell ref="A50:D50"/>
    <mergeCell ref="C88:D88"/>
    <mergeCell ref="C59:D59"/>
    <mergeCell ref="C76:D76"/>
    <mergeCell ref="A81:D81"/>
    <mergeCell ref="C74:D74"/>
    <mergeCell ref="C55:D55"/>
    <mergeCell ref="C94:D94"/>
    <mergeCell ref="A95:D95"/>
    <mergeCell ref="A72:D72"/>
    <mergeCell ref="E3:F3"/>
    <mergeCell ref="E4:F4"/>
    <mergeCell ref="E5:F5"/>
    <mergeCell ref="A21:D21"/>
    <mergeCell ref="C11:D11"/>
    <mergeCell ref="A12:D12"/>
    <mergeCell ref="A6:F6"/>
    <mergeCell ref="C17:D17"/>
    <mergeCell ref="C14:D14"/>
    <mergeCell ref="C20:D20"/>
    <mergeCell ref="A35:D35"/>
    <mergeCell ref="C34:D34"/>
    <mergeCell ref="C30:D30"/>
    <mergeCell ref="A31:D31"/>
    <mergeCell ref="C23:D23"/>
    <mergeCell ref="A24:D24"/>
    <mergeCell ref="A97:D97"/>
    <mergeCell ref="C80:D80"/>
    <mergeCell ref="A47:D47"/>
    <mergeCell ref="A96:D96"/>
    <mergeCell ref="A66:D66"/>
    <mergeCell ref="C84:D84"/>
    <mergeCell ref="A91:D91"/>
    <mergeCell ref="C65:D65"/>
    <mergeCell ref="C53:D53"/>
    <mergeCell ref="C71:D71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U.G.M.</cp:lastModifiedBy>
  <cp:lastPrinted>2004-11-30T14:29:12Z</cp:lastPrinted>
  <dcterms:created xsi:type="dcterms:W3CDTF">2000-09-08T10:36:35Z</dcterms:created>
  <dcterms:modified xsi:type="dcterms:W3CDTF">2004-12-07T12:32:33Z</dcterms:modified>
  <cp:category/>
  <cp:version/>
  <cp:contentType/>
  <cp:contentStatus/>
</cp:coreProperties>
</file>