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'Arkusz1'!$A$1:$K$49</definedName>
  </definedNames>
  <calcPr fullCalcOnLoad="1"/>
</workbook>
</file>

<file path=xl/sharedStrings.xml><?xml version="1.0" encoding="utf-8"?>
<sst xmlns="http://schemas.openxmlformats.org/spreadsheetml/2006/main" count="46" uniqueCount="46">
  <si>
    <t>Dz</t>
  </si>
  <si>
    <t>Rozdz</t>
  </si>
  <si>
    <t>§</t>
  </si>
  <si>
    <t xml:space="preserve">       WYDATKI  OGÓŁEM :</t>
  </si>
  <si>
    <t>Nazwa podmiotu</t>
  </si>
  <si>
    <t>801 Oświata i wychowania -Razem</t>
  </si>
  <si>
    <t>80103 Oddziały przedszkolne w szkołach podstawowych: Razem</t>
  </si>
  <si>
    <t>Oddział przedszkolny przy niepublicznej Szkole Podstawowej w Podkowie Leśnej</t>
  </si>
  <si>
    <t>Przedszkola niepubliczne - Miasto Pruszków</t>
  </si>
  <si>
    <t>Przedszkola niepubliczne - Miasto Stołeczne Warszawa</t>
  </si>
  <si>
    <t>Przedszkola niepubliczne - Miasto Piastów</t>
  </si>
  <si>
    <t>Przedszkola niepubliczne - Gmina Raszyn</t>
  </si>
  <si>
    <t>80104 Przedszkola: Razem</t>
  </si>
  <si>
    <t>Oddziały przedszkolne przy szkołach podstawowych w Warszawie</t>
  </si>
  <si>
    <t xml:space="preserve">Przedszkola niepubliczne -  Gmina Brwinów </t>
  </si>
  <si>
    <t>Przedszkola niepubliczne - Gmina Nadarzyn</t>
  </si>
  <si>
    <t>Przedszkola niepubliczne - Gmina Lesznowola</t>
  </si>
  <si>
    <t>Przedszkola integracyjne - Miasto Stołeczne Warszawa</t>
  </si>
  <si>
    <t xml:space="preserve">Usługi transportowe  -  linia autobusowa Warszawa Opacz </t>
  </si>
  <si>
    <t xml:space="preserve">Usługi transportowe  -  linia autobusowa Warszawa Piastów </t>
  </si>
  <si>
    <t xml:space="preserve">Usługi transportowe  -  linia autobusowa Pruszków Komorów Wieś  </t>
  </si>
  <si>
    <t xml:space="preserve">Wspólny bilet WKD - ZTM Miasto Stołeczne Warszawa </t>
  </si>
  <si>
    <t>60004  Lokalny transport zbiorowy: Razem</t>
  </si>
  <si>
    <t>600 Transport i łączność -Razem</t>
  </si>
  <si>
    <t>Przedszkola niepubliczne - Gmina Mszczonów</t>
  </si>
  <si>
    <t>Przedszkola niepubliczne - Miasto Podkowa Leśna</t>
  </si>
  <si>
    <t>Przedszkola niepubliczne - Miasto Radom</t>
  </si>
  <si>
    <t xml:space="preserve">% wykonania </t>
  </si>
  <si>
    <t xml:space="preserve">         </t>
  </si>
  <si>
    <t>(dane w zł)</t>
  </si>
  <si>
    <t>Dochody i wydatki zwiazane z realizacją  zadań wspólnych realizowanych w drodze umów lub porozumień między jednostkami samorządu terytorialnego - wykonanie w 2009 roku</t>
  </si>
  <si>
    <t>Oddziały przedszkolne przy szkołach podstawowych w Milanówku</t>
  </si>
  <si>
    <t>Przedszkola niepubliczne - Gmina Żabia Wola</t>
  </si>
  <si>
    <t>Przedszkola niepubliczne - Miasto Milanówek</t>
  </si>
  <si>
    <r>
      <t xml:space="preserve">Dotacje celowe </t>
    </r>
    <r>
      <rPr>
        <u val="single"/>
        <sz val="9"/>
        <rFont val="Times New Roman"/>
        <family val="1"/>
      </rPr>
      <t xml:space="preserve">otrzymane </t>
    </r>
    <r>
      <rPr>
        <sz val="9"/>
        <rFont val="Times New Roman"/>
        <family val="1"/>
      </rPr>
      <t xml:space="preserve">z gminy na zadania bieżace realizowane na podstawie porozumień ( umów) między jst wg uchwały budżetowej </t>
    </r>
  </si>
  <si>
    <r>
      <t xml:space="preserve">Dotacje celowe </t>
    </r>
    <r>
      <rPr>
        <b/>
        <u val="single"/>
        <sz val="9"/>
        <rFont val="Times New Roman"/>
        <family val="1"/>
      </rPr>
      <t xml:space="preserve">przekazane </t>
    </r>
    <r>
      <rPr>
        <b/>
        <sz val="9"/>
        <rFont val="Times New Roman"/>
        <family val="1"/>
      </rPr>
      <t xml:space="preserve">z gminy na zadania bieżace realizowane na podstawie porozumień ( umów) między jst wg uchwały budżetowej </t>
    </r>
  </si>
  <si>
    <r>
      <t xml:space="preserve">Kwota po zmianach  dotacje celowe </t>
    </r>
    <r>
      <rPr>
        <u val="single"/>
        <sz val="9"/>
        <rFont val="Times New Roman"/>
        <family val="1"/>
      </rPr>
      <t xml:space="preserve">otrzymane </t>
    </r>
    <r>
      <rPr>
        <sz val="9"/>
        <rFont val="Times New Roman"/>
        <family val="1"/>
      </rPr>
      <t xml:space="preserve">z gminy na zadania bieżace realizowane na podstawie porozumień ( umów) między jst - po zmianach </t>
    </r>
  </si>
  <si>
    <r>
      <t xml:space="preserve">Kwota po zmianach dotacje celowe </t>
    </r>
    <r>
      <rPr>
        <b/>
        <u val="single"/>
        <sz val="9"/>
        <rFont val="Times New Roman"/>
        <family val="1"/>
      </rPr>
      <t>przekazane</t>
    </r>
    <r>
      <rPr>
        <b/>
        <sz val="9"/>
        <rFont val="Times New Roman"/>
        <family val="1"/>
      </rPr>
      <t xml:space="preserve"> z gminy na zadania bieżace realizowane na podstawie porozumień ( umów) między jst - po zmianach </t>
    </r>
  </si>
  <si>
    <r>
      <t xml:space="preserve">Wykonanie za 2009r dotacji celowych </t>
    </r>
    <r>
      <rPr>
        <u val="single"/>
        <sz val="9"/>
        <rFont val="Times New Roman"/>
        <family val="1"/>
      </rPr>
      <t>otrzymanych</t>
    </r>
    <r>
      <rPr>
        <sz val="9"/>
        <rFont val="Times New Roman"/>
        <family val="1"/>
      </rPr>
      <t xml:space="preserve"> z gminy na zadania bieżace realizowane na podstawie porozumień ( umów) między jst </t>
    </r>
  </si>
  <si>
    <r>
      <t xml:space="preserve">Wykonanie za 2009r dotacji celowych </t>
    </r>
    <r>
      <rPr>
        <b/>
        <u val="single"/>
        <sz val="9"/>
        <rFont val="Times New Roman"/>
        <family val="1"/>
      </rPr>
      <t>przekazanych</t>
    </r>
    <r>
      <rPr>
        <b/>
        <sz val="9"/>
        <rFont val="Times New Roman"/>
        <family val="1"/>
      </rPr>
      <t xml:space="preserve"> z gminy na zadania bieżace realizowane na podstawie porozumień ( umów) między jst </t>
    </r>
  </si>
  <si>
    <t>Przedszkola niepubliczne - Gmina Ożarów Mazowiecki</t>
  </si>
  <si>
    <t>Przedszkola niepubliczne - Gmina Grodzisk Mazowiecki</t>
  </si>
  <si>
    <t xml:space="preserve">                                           Sprawozdanie</t>
  </si>
  <si>
    <t xml:space="preserve">                                            do Uchwały Nr XLII/287/2010</t>
  </si>
  <si>
    <t xml:space="preserve">                                               Rady Gminy Michałowice</t>
  </si>
  <si>
    <t xml:space="preserve">                                               z dnia 29 kwietnia 2010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</si>
</sst>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8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i/>
      <sz val="9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b/>
      <sz val="9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>
      <alignment/>
    </xf>
    <xf numFmtId="4" fontId="1" fillId="0" borderId="0" xfId="0" applyNumberFormat="1" applyFont="1" applyBorder="1" applyAlignment="1">
      <alignment horizontal="center" wrapText="1"/>
    </xf>
    <xf numFmtId="4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left" wrapText="1"/>
    </xf>
    <xf numFmtId="4" fontId="6" fillId="0" borderId="1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  <xf numFmtId="0" fontId="11" fillId="0" borderId="2" xfId="0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4" fontId="12" fillId="0" borderId="3" xfId="0" applyNumberFormat="1" applyFont="1" applyBorder="1" applyAlignment="1">
      <alignment horizontal="right" wrapText="1"/>
    </xf>
    <xf numFmtId="4" fontId="11" fillId="0" borderId="3" xfId="0" applyNumberFormat="1" applyFont="1" applyBorder="1" applyAlignment="1">
      <alignment horizontal="right"/>
    </xf>
    <xf numFmtId="4" fontId="12" fillId="0" borderId="2" xfId="0" applyNumberFormat="1" applyFont="1" applyBorder="1" applyAlignment="1">
      <alignment/>
    </xf>
    <xf numFmtId="4" fontId="15" fillId="0" borderId="2" xfId="0" applyNumberFormat="1" applyFont="1" applyBorder="1" applyAlignment="1">
      <alignment horizontal="right" wrapText="1"/>
    </xf>
    <xf numFmtId="4" fontId="15" fillId="0" borderId="3" xfId="0" applyNumberFormat="1" applyFont="1" applyBorder="1" applyAlignment="1">
      <alignment horizontal="right"/>
    </xf>
    <xf numFmtId="4" fontId="16" fillId="0" borderId="2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 vertical="center"/>
    </xf>
    <xf numFmtId="4" fontId="15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/>
    </xf>
    <xf numFmtId="4" fontId="12" fillId="0" borderId="2" xfId="0" applyNumberFormat="1" applyFont="1" applyBorder="1" applyAlignment="1">
      <alignment horizontal="right" vertical="center" wrapText="1"/>
    </xf>
    <xf numFmtId="4" fontId="12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right" vertical="center"/>
    </xf>
    <xf numFmtId="4" fontId="11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4" fontId="9" fillId="0" borderId="2" xfId="0" applyNumberFormat="1" applyFont="1" applyBorder="1" applyAlignment="1">
      <alignment horizontal="right"/>
    </xf>
    <xf numFmtId="4" fontId="12" fillId="0" borderId="4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5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2" xfId="0" applyFont="1" applyBorder="1" applyAlignment="1">
      <alignment vertical="top"/>
    </xf>
    <xf numFmtId="0" fontId="11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view="pageBreakPreview" zoomScaleSheetLayoutView="100" workbookViewId="0" topLeftCell="A9">
      <selection activeCell="H8" sqref="H8"/>
    </sheetView>
  </sheetViews>
  <sheetFormatPr defaultColWidth="9.00390625" defaultRowHeight="12.75" customHeight="1"/>
  <cols>
    <col min="1" max="1" width="4.875" style="2" customWidth="1"/>
    <col min="2" max="2" width="7.00390625" style="2" customWidth="1"/>
    <col min="3" max="3" width="5.875" style="2" customWidth="1"/>
    <col min="4" max="4" width="23.75390625" style="2" customWidth="1"/>
    <col min="5" max="6" width="17.25390625" style="15" customWidth="1"/>
    <col min="7" max="7" width="16.00390625" style="15" customWidth="1"/>
    <col min="8" max="10" width="16.25390625" style="15" customWidth="1"/>
    <col min="11" max="11" width="9.625" style="15" customWidth="1"/>
    <col min="12" max="12" width="0.37109375" style="2" hidden="1" customWidth="1"/>
    <col min="13" max="16384" width="9.125" style="2" customWidth="1"/>
  </cols>
  <sheetData>
    <row r="1" spans="4:14" ht="12.75" customHeight="1">
      <c r="D1" s="3"/>
      <c r="E1" s="10"/>
      <c r="F1" s="10"/>
      <c r="G1" s="10"/>
      <c r="H1" s="10"/>
      <c r="I1" s="10"/>
      <c r="J1" s="10"/>
      <c r="K1" s="10"/>
      <c r="L1" s="7"/>
      <c r="M1" s="7"/>
      <c r="N1" s="7"/>
    </row>
    <row r="2" spans="1:14" ht="12.75" customHeight="1">
      <c r="A2" s="5"/>
      <c r="B2" s="5"/>
      <c r="C2" s="5"/>
      <c r="D2" s="56" t="s">
        <v>42</v>
      </c>
      <c r="E2" s="56"/>
      <c r="F2" s="56"/>
      <c r="G2" s="56"/>
      <c r="H2" s="56"/>
      <c r="I2" s="56"/>
      <c r="J2" s="56"/>
      <c r="K2" s="57"/>
      <c r="L2" s="43"/>
      <c r="M2" s="7"/>
      <c r="N2" s="7"/>
    </row>
    <row r="3" spans="1:14" ht="12.75" customHeight="1">
      <c r="A3" s="5"/>
      <c r="B3" s="5"/>
      <c r="C3" s="5"/>
      <c r="D3" s="56" t="s">
        <v>43</v>
      </c>
      <c r="E3" s="56"/>
      <c r="F3" s="56"/>
      <c r="G3" s="56"/>
      <c r="H3" s="56"/>
      <c r="I3" s="56"/>
      <c r="J3" s="56"/>
      <c r="K3" s="57"/>
      <c r="L3" s="43"/>
      <c r="M3" s="7"/>
      <c r="N3" s="7"/>
    </row>
    <row r="4" spans="1:14" ht="12.75" customHeight="1">
      <c r="A4" s="5"/>
      <c r="B4" s="5"/>
      <c r="C4" s="5"/>
      <c r="D4" s="56" t="s">
        <v>44</v>
      </c>
      <c r="E4" s="56"/>
      <c r="F4" s="56"/>
      <c r="G4" s="56"/>
      <c r="H4" s="56"/>
      <c r="I4" s="56"/>
      <c r="J4" s="56"/>
      <c r="K4" s="57"/>
      <c r="L4" s="57"/>
      <c r="M4" s="7"/>
      <c r="N4" s="7"/>
    </row>
    <row r="5" spans="1:14" ht="12.75" customHeight="1">
      <c r="A5" s="5"/>
      <c r="B5" s="5"/>
      <c r="C5" s="5"/>
      <c r="D5" s="56" t="s">
        <v>45</v>
      </c>
      <c r="E5" s="56"/>
      <c r="F5" s="56"/>
      <c r="G5" s="56"/>
      <c r="H5" s="56"/>
      <c r="I5" s="56"/>
      <c r="J5" s="56"/>
      <c r="K5" s="57"/>
      <c r="L5" s="57"/>
      <c r="M5" s="7"/>
      <c r="N5" s="7"/>
    </row>
    <row r="6" spans="1:14" ht="12.75" customHeight="1">
      <c r="A6" s="5"/>
      <c r="B6" s="5"/>
      <c r="C6" s="5"/>
      <c r="D6" s="5"/>
      <c r="E6" s="11"/>
      <c r="F6" s="11"/>
      <c r="G6" s="11"/>
      <c r="H6" s="11"/>
      <c r="I6" s="11"/>
      <c r="J6" s="11"/>
      <c r="K6" s="11"/>
      <c r="L6" s="8"/>
      <c r="M6" s="7"/>
      <c r="N6" s="7"/>
    </row>
    <row r="7" spans="1:14" ht="36" customHeight="1">
      <c r="A7" s="54" t="s">
        <v>30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5"/>
      <c r="M7" s="7"/>
      <c r="N7" s="7"/>
    </row>
    <row r="8" spans="1:14" ht="22.5" customHeight="1">
      <c r="A8" s="6"/>
      <c r="B8" s="6"/>
      <c r="C8" s="6"/>
      <c r="D8" s="6"/>
      <c r="E8" s="12"/>
      <c r="F8" s="12"/>
      <c r="G8" s="12"/>
      <c r="H8" s="12"/>
      <c r="I8" s="12"/>
      <c r="J8" s="16" t="s">
        <v>29</v>
      </c>
      <c r="K8" s="17" t="s">
        <v>28</v>
      </c>
      <c r="L8" s="8"/>
      <c r="M8" s="7"/>
      <c r="N8" s="7"/>
    </row>
    <row r="9" spans="1:11" ht="108.75" customHeight="1">
      <c r="A9" s="19" t="s">
        <v>0</v>
      </c>
      <c r="B9" s="19" t="s">
        <v>1</v>
      </c>
      <c r="C9" s="19" t="s">
        <v>2</v>
      </c>
      <c r="D9" s="19" t="s">
        <v>4</v>
      </c>
      <c r="E9" s="20" t="s">
        <v>34</v>
      </c>
      <c r="F9" s="21" t="s">
        <v>35</v>
      </c>
      <c r="G9" s="20" t="s">
        <v>36</v>
      </c>
      <c r="H9" s="21" t="s">
        <v>37</v>
      </c>
      <c r="I9" s="20" t="s">
        <v>38</v>
      </c>
      <c r="J9" s="21" t="s">
        <v>39</v>
      </c>
      <c r="K9" s="21" t="s">
        <v>27</v>
      </c>
    </row>
    <row r="10" spans="1:11" ht="12.75" customHeight="1">
      <c r="A10" s="22">
        <v>1</v>
      </c>
      <c r="B10" s="22">
        <v>2</v>
      </c>
      <c r="C10" s="22">
        <v>3</v>
      </c>
      <c r="D10" s="22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</row>
    <row r="11" spans="1:11" ht="29.25" customHeight="1">
      <c r="A11" s="24">
        <v>600</v>
      </c>
      <c r="B11" s="24">
        <v>60004</v>
      </c>
      <c r="C11" s="19">
        <v>2310</v>
      </c>
      <c r="D11" s="25" t="s">
        <v>18</v>
      </c>
      <c r="E11" s="26">
        <v>0</v>
      </c>
      <c r="F11" s="27">
        <v>50000</v>
      </c>
      <c r="G11" s="26">
        <v>0</v>
      </c>
      <c r="H11" s="27">
        <v>50000</v>
      </c>
      <c r="I11" s="28">
        <v>0</v>
      </c>
      <c r="J11" s="27">
        <v>41376</v>
      </c>
      <c r="K11" s="27">
        <f aca="true" t="shared" si="0" ref="K11:K38">SUM(J11/H11)*100</f>
        <v>82.75200000000001</v>
      </c>
    </row>
    <row r="12" spans="1:11" ht="39.75" customHeight="1">
      <c r="A12" s="22"/>
      <c r="B12" s="24">
        <v>60004</v>
      </c>
      <c r="C12" s="19">
        <v>2310</v>
      </c>
      <c r="D12" s="25" t="s">
        <v>19</v>
      </c>
      <c r="E12" s="26">
        <v>0</v>
      </c>
      <c r="F12" s="27">
        <v>36000</v>
      </c>
      <c r="G12" s="26">
        <v>0</v>
      </c>
      <c r="H12" s="27">
        <v>36000</v>
      </c>
      <c r="I12" s="28">
        <v>0</v>
      </c>
      <c r="J12" s="27">
        <v>20392</v>
      </c>
      <c r="K12" s="27">
        <f t="shared" si="0"/>
        <v>56.64444444444444</v>
      </c>
    </row>
    <row r="13" spans="1:11" ht="39" customHeight="1">
      <c r="A13" s="22"/>
      <c r="B13" s="24">
        <v>60004</v>
      </c>
      <c r="C13" s="19">
        <v>2310</v>
      </c>
      <c r="D13" s="25" t="s">
        <v>20</v>
      </c>
      <c r="E13" s="26">
        <v>0</v>
      </c>
      <c r="F13" s="27">
        <v>10000</v>
      </c>
      <c r="G13" s="26">
        <v>0</v>
      </c>
      <c r="H13" s="27">
        <v>10000</v>
      </c>
      <c r="I13" s="28">
        <v>0</v>
      </c>
      <c r="J13" s="27">
        <v>9728</v>
      </c>
      <c r="K13" s="27">
        <f t="shared" si="0"/>
        <v>97.28</v>
      </c>
    </row>
    <row r="14" spans="1:11" ht="30" customHeight="1">
      <c r="A14" s="22"/>
      <c r="B14" s="24">
        <v>60004</v>
      </c>
      <c r="C14" s="19">
        <v>2310</v>
      </c>
      <c r="D14" s="25" t="s">
        <v>21</v>
      </c>
      <c r="E14" s="26">
        <v>0</v>
      </c>
      <c r="F14" s="27">
        <v>240000</v>
      </c>
      <c r="G14" s="26">
        <v>0</v>
      </c>
      <c r="H14" s="27">
        <v>191000</v>
      </c>
      <c r="I14" s="28">
        <v>0</v>
      </c>
      <c r="J14" s="27">
        <v>170656</v>
      </c>
      <c r="K14" s="27">
        <f t="shared" si="0"/>
        <v>89.34869109947644</v>
      </c>
    </row>
    <row r="15" spans="1:11" s="9" customFormat="1" ht="22.5" customHeight="1">
      <c r="A15" s="49" t="s">
        <v>22</v>
      </c>
      <c r="B15" s="50"/>
      <c r="C15" s="50"/>
      <c r="D15" s="51"/>
      <c r="E15" s="29">
        <f>SUM(E11:E14)</f>
        <v>0</v>
      </c>
      <c r="F15" s="30">
        <f>SUM(F11:F14)</f>
        <v>336000</v>
      </c>
      <c r="G15" s="29">
        <f>SUM(G11:G14)</f>
        <v>0</v>
      </c>
      <c r="H15" s="30">
        <f>SUM(H11:H14)</f>
        <v>287000</v>
      </c>
      <c r="I15" s="30">
        <f aca="true" t="shared" si="1" ref="I15:J19">SUM(I11:I14)</f>
        <v>0</v>
      </c>
      <c r="J15" s="30">
        <f t="shared" si="1"/>
        <v>242152</v>
      </c>
      <c r="K15" s="27">
        <f t="shared" si="0"/>
        <v>84.37351916376306</v>
      </c>
    </row>
    <row r="16" spans="1:11" ht="20.25" customHeight="1">
      <c r="A16" s="47" t="s">
        <v>23</v>
      </c>
      <c r="B16" s="48"/>
      <c r="C16" s="48"/>
      <c r="D16" s="48"/>
      <c r="E16" s="31">
        <f>SUM(E15)</f>
        <v>0</v>
      </c>
      <c r="F16" s="27">
        <f>SUM(F15)</f>
        <v>336000</v>
      </c>
      <c r="G16" s="31">
        <f>SUM(G15)</f>
        <v>0</v>
      </c>
      <c r="H16" s="27">
        <f>SUM(H15)</f>
        <v>287000</v>
      </c>
      <c r="I16" s="32">
        <f t="shared" si="1"/>
        <v>0</v>
      </c>
      <c r="J16" s="27">
        <f>SUM(J15)</f>
        <v>242152</v>
      </c>
      <c r="K16" s="27">
        <f t="shared" si="0"/>
        <v>84.37351916376306</v>
      </c>
    </row>
    <row r="17" spans="1:11" ht="49.5" customHeight="1">
      <c r="A17" s="19">
        <v>801</v>
      </c>
      <c r="B17" s="19">
        <v>80103</v>
      </c>
      <c r="C17" s="19">
        <v>2310</v>
      </c>
      <c r="D17" s="33" t="s">
        <v>7</v>
      </c>
      <c r="E17" s="34">
        <f>SUM(E16)</f>
        <v>0</v>
      </c>
      <c r="F17" s="35">
        <v>8160</v>
      </c>
      <c r="G17" s="31">
        <f>SUM(G16)</f>
        <v>0</v>
      </c>
      <c r="H17" s="35">
        <v>1800</v>
      </c>
      <c r="I17" s="32">
        <f t="shared" si="1"/>
        <v>0</v>
      </c>
      <c r="J17" s="35">
        <v>1791.54</v>
      </c>
      <c r="K17" s="27">
        <f t="shared" si="0"/>
        <v>99.53</v>
      </c>
    </row>
    <row r="18" spans="1:11" ht="41.25" customHeight="1">
      <c r="A18" s="19"/>
      <c r="B18" s="19">
        <v>80103</v>
      </c>
      <c r="C18" s="19">
        <v>2310</v>
      </c>
      <c r="D18" s="33" t="s">
        <v>13</v>
      </c>
      <c r="E18" s="34">
        <f>SUM(E17)</f>
        <v>0</v>
      </c>
      <c r="F18" s="35">
        <v>2880</v>
      </c>
      <c r="G18" s="31">
        <f>SUM(G17)</f>
        <v>0</v>
      </c>
      <c r="H18" s="35">
        <v>9980</v>
      </c>
      <c r="I18" s="32">
        <f t="shared" si="1"/>
        <v>0</v>
      </c>
      <c r="J18" s="35">
        <v>9145.62</v>
      </c>
      <c r="K18" s="27">
        <f t="shared" si="0"/>
        <v>91.63947895791584</v>
      </c>
    </row>
    <row r="19" spans="1:11" ht="41.25" customHeight="1">
      <c r="A19" s="19"/>
      <c r="B19" s="19">
        <v>80103</v>
      </c>
      <c r="C19" s="19">
        <v>2310</v>
      </c>
      <c r="D19" s="33" t="s">
        <v>31</v>
      </c>
      <c r="E19" s="34">
        <f>SUM(E18)</f>
        <v>0</v>
      </c>
      <c r="F19" s="35">
        <v>0</v>
      </c>
      <c r="G19" s="31">
        <f>SUM(G18)</f>
        <v>0</v>
      </c>
      <c r="H19" s="35">
        <v>1226</v>
      </c>
      <c r="I19" s="32">
        <f t="shared" si="1"/>
        <v>0</v>
      </c>
      <c r="J19" s="35">
        <v>1225.72</v>
      </c>
      <c r="K19" s="27">
        <f t="shared" si="0"/>
        <v>99.97716150081565</v>
      </c>
    </row>
    <row r="20" spans="1:11" s="9" customFormat="1" ht="28.5" customHeight="1">
      <c r="A20" s="49" t="s">
        <v>6</v>
      </c>
      <c r="B20" s="52"/>
      <c r="C20" s="52"/>
      <c r="D20" s="53"/>
      <c r="E20" s="29">
        <f>SUM(E17:E18)</f>
        <v>0</v>
      </c>
      <c r="F20" s="36">
        <f>SUM(F17+F18)</f>
        <v>11040</v>
      </c>
      <c r="G20" s="29">
        <f>SUM(G17:G18)</f>
        <v>0</v>
      </c>
      <c r="H20" s="36">
        <f>SUM(H17:H19)</f>
        <v>13006</v>
      </c>
      <c r="I20" s="36">
        <f>SUM(I17:I19)</f>
        <v>0</v>
      </c>
      <c r="J20" s="36">
        <f>SUM(J17:J19)</f>
        <v>12162.88</v>
      </c>
      <c r="K20" s="27">
        <f t="shared" si="0"/>
        <v>93.51745348300784</v>
      </c>
    </row>
    <row r="21" spans="1:11" ht="28.5" customHeight="1">
      <c r="A21" s="37"/>
      <c r="B21" s="19">
        <v>80104</v>
      </c>
      <c r="C21" s="19">
        <v>2310</v>
      </c>
      <c r="D21" s="33" t="s">
        <v>9</v>
      </c>
      <c r="E21" s="38">
        <v>0</v>
      </c>
      <c r="F21" s="35">
        <v>278160</v>
      </c>
      <c r="G21" s="38">
        <v>0</v>
      </c>
      <c r="H21" s="35">
        <v>318160</v>
      </c>
      <c r="I21" s="39">
        <v>0</v>
      </c>
      <c r="J21" s="35">
        <v>266938.38</v>
      </c>
      <c r="K21" s="27">
        <f t="shared" si="0"/>
        <v>83.90067261755092</v>
      </c>
    </row>
    <row r="22" spans="1:11" ht="28.5" customHeight="1">
      <c r="A22" s="37"/>
      <c r="B22" s="19">
        <v>80104</v>
      </c>
      <c r="C22" s="19">
        <v>2310</v>
      </c>
      <c r="D22" s="33" t="s">
        <v>17</v>
      </c>
      <c r="E22" s="38">
        <v>66207</v>
      </c>
      <c r="F22" s="35">
        <v>12744</v>
      </c>
      <c r="G22" s="38">
        <v>79207</v>
      </c>
      <c r="H22" s="35">
        <v>12744</v>
      </c>
      <c r="I22" s="39">
        <v>79248.06</v>
      </c>
      <c r="J22" s="35">
        <v>11721.12</v>
      </c>
      <c r="K22" s="27">
        <f t="shared" si="0"/>
        <v>91.97363465160076</v>
      </c>
    </row>
    <row r="23" spans="1:11" ht="28.5" customHeight="1">
      <c r="A23" s="40"/>
      <c r="B23" s="19">
        <v>80104</v>
      </c>
      <c r="C23" s="19">
        <v>2310</v>
      </c>
      <c r="D23" s="33" t="s">
        <v>8</v>
      </c>
      <c r="E23" s="38">
        <v>156490</v>
      </c>
      <c r="F23" s="35">
        <v>205800</v>
      </c>
      <c r="G23" s="38">
        <v>252290</v>
      </c>
      <c r="H23" s="35">
        <v>200400</v>
      </c>
      <c r="I23" s="39">
        <v>252289.71</v>
      </c>
      <c r="J23" s="35">
        <v>198329.92</v>
      </c>
      <c r="K23" s="27">
        <f t="shared" si="0"/>
        <v>98.96702594810381</v>
      </c>
    </row>
    <row r="24" spans="1:11" ht="28.5" customHeight="1">
      <c r="A24" s="40"/>
      <c r="B24" s="19">
        <v>80104</v>
      </c>
      <c r="C24" s="19">
        <v>2310</v>
      </c>
      <c r="D24" s="33" t="s">
        <v>25</v>
      </c>
      <c r="E24" s="38">
        <v>6019</v>
      </c>
      <c r="F24" s="35">
        <v>0</v>
      </c>
      <c r="G24" s="38">
        <v>6019</v>
      </c>
      <c r="H24" s="35">
        <v>0</v>
      </c>
      <c r="I24" s="39">
        <v>10532.97</v>
      </c>
      <c r="J24" s="35">
        <v>0</v>
      </c>
      <c r="K24" s="27">
        <f>SUM(I24/G24)*100</f>
        <v>174.99534806446252</v>
      </c>
    </row>
    <row r="25" spans="1:11" ht="24" customHeight="1">
      <c r="A25" s="40"/>
      <c r="B25" s="19">
        <v>80104</v>
      </c>
      <c r="C25" s="19">
        <v>2310</v>
      </c>
      <c r="D25" s="33" t="s">
        <v>10</v>
      </c>
      <c r="E25" s="38">
        <v>12037</v>
      </c>
      <c r="F25" s="35">
        <v>18000</v>
      </c>
      <c r="G25" s="38">
        <v>12037</v>
      </c>
      <c r="H25" s="35">
        <v>24790</v>
      </c>
      <c r="I25" s="39">
        <v>12037.68</v>
      </c>
      <c r="J25" s="35">
        <v>24750</v>
      </c>
      <c r="K25" s="27">
        <f t="shared" si="0"/>
        <v>99.83864461476402</v>
      </c>
    </row>
    <row r="26" spans="1:11" ht="24" customHeight="1">
      <c r="A26" s="40"/>
      <c r="B26" s="19">
        <v>80104</v>
      </c>
      <c r="C26" s="19">
        <v>2310</v>
      </c>
      <c r="D26" s="33" t="s">
        <v>15</v>
      </c>
      <c r="E26" s="38">
        <v>42132</v>
      </c>
      <c r="F26" s="35">
        <v>22560</v>
      </c>
      <c r="G26" s="38">
        <v>87772</v>
      </c>
      <c r="H26" s="35">
        <v>14080</v>
      </c>
      <c r="I26" s="39">
        <v>87774.75</v>
      </c>
      <c r="J26" s="35">
        <v>11351.76</v>
      </c>
      <c r="K26" s="27">
        <f t="shared" si="0"/>
        <v>80.62329545454546</v>
      </c>
    </row>
    <row r="27" spans="1:11" ht="24" customHeight="1">
      <c r="A27" s="40"/>
      <c r="B27" s="19">
        <v>80104</v>
      </c>
      <c r="C27" s="19">
        <v>2310</v>
      </c>
      <c r="D27" s="33" t="s">
        <v>14</v>
      </c>
      <c r="E27" s="38">
        <v>18057</v>
      </c>
      <c r="F27" s="35">
        <v>5760</v>
      </c>
      <c r="G27" s="38">
        <v>27617</v>
      </c>
      <c r="H27" s="35">
        <v>9460</v>
      </c>
      <c r="I27" s="39">
        <v>33605.19</v>
      </c>
      <c r="J27" s="35">
        <v>9450</v>
      </c>
      <c r="K27" s="27">
        <f t="shared" si="0"/>
        <v>99.89429175475686</v>
      </c>
    </row>
    <row r="28" spans="1:11" ht="24.75" customHeight="1">
      <c r="A28" s="40"/>
      <c r="B28" s="19">
        <v>80104</v>
      </c>
      <c r="C28" s="19">
        <v>2310</v>
      </c>
      <c r="D28" s="33" t="s">
        <v>11</v>
      </c>
      <c r="E28" s="38">
        <v>18056</v>
      </c>
      <c r="F28" s="35">
        <v>15600</v>
      </c>
      <c r="G28" s="38">
        <v>16056</v>
      </c>
      <c r="H28" s="35">
        <v>23100</v>
      </c>
      <c r="I28" s="39">
        <v>16050.24</v>
      </c>
      <c r="J28" s="35">
        <v>21671.79</v>
      </c>
      <c r="K28" s="27">
        <f t="shared" si="0"/>
        <v>93.81727272727272</v>
      </c>
    </row>
    <row r="29" spans="1:11" ht="28.5" customHeight="1">
      <c r="A29" s="40"/>
      <c r="B29" s="19">
        <v>80104</v>
      </c>
      <c r="C29" s="19">
        <v>2310</v>
      </c>
      <c r="D29" s="33" t="s">
        <v>24</v>
      </c>
      <c r="E29" s="38">
        <v>6019</v>
      </c>
      <c r="F29" s="35">
        <v>0</v>
      </c>
      <c r="G29" s="38">
        <v>6019</v>
      </c>
      <c r="H29" s="35">
        <v>0</v>
      </c>
      <c r="I29" s="39">
        <v>6018.84</v>
      </c>
      <c r="J29" s="35">
        <v>0</v>
      </c>
      <c r="K29" s="27">
        <f>SUM(I29/G29)*100</f>
        <v>99.99734175112145</v>
      </c>
    </row>
    <row r="30" spans="1:11" ht="28.5" customHeight="1">
      <c r="A30" s="40"/>
      <c r="B30" s="19">
        <v>80104</v>
      </c>
      <c r="C30" s="19">
        <v>2310</v>
      </c>
      <c r="D30" s="33" t="s">
        <v>26</v>
      </c>
      <c r="E30" s="38">
        <v>6019</v>
      </c>
      <c r="F30" s="35">
        <v>0</v>
      </c>
      <c r="G30" s="38">
        <v>4019</v>
      </c>
      <c r="H30" s="35">
        <v>0</v>
      </c>
      <c r="I30" s="39">
        <v>4012.56</v>
      </c>
      <c r="J30" s="35">
        <v>0</v>
      </c>
      <c r="K30" s="27">
        <f>SUM(I30/G30)*100</f>
        <v>99.8397611346106</v>
      </c>
    </row>
    <row r="31" spans="1:11" ht="27" customHeight="1">
      <c r="A31" s="40"/>
      <c r="B31" s="19">
        <v>80104</v>
      </c>
      <c r="C31" s="19">
        <v>2310</v>
      </c>
      <c r="D31" s="33" t="s">
        <v>16</v>
      </c>
      <c r="E31" s="38">
        <v>0</v>
      </c>
      <c r="F31" s="35">
        <v>7800</v>
      </c>
      <c r="G31" s="38">
        <v>0</v>
      </c>
      <c r="H31" s="35">
        <v>6400</v>
      </c>
      <c r="I31" s="39">
        <v>0</v>
      </c>
      <c r="J31" s="35">
        <v>6376.72</v>
      </c>
      <c r="K31" s="27">
        <f t="shared" si="0"/>
        <v>99.63625</v>
      </c>
    </row>
    <row r="32" spans="1:11" ht="27" customHeight="1">
      <c r="A32" s="40"/>
      <c r="B32" s="19">
        <v>80104</v>
      </c>
      <c r="C32" s="19">
        <v>2310</v>
      </c>
      <c r="D32" s="33" t="s">
        <v>40</v>
      </c>
      <c r="E32" s="38">
        <v>0</v>
      </c>
      <c r="F32" s="35">
        <v>0</v>
      </c>
      <c r="G32" s="38">
        <v>0</v>
      </c>
      <c r="H32" s="35">
        <v>0</v>
      </c>
      <c r="I32" s="39">
        <v>1504.71</v>
      </c>
      <c r="J32" s="35">
        <v>0</v>
      </c>
      <c r="K32" s="27" t="e">
        <f t="shared" si="0"/>
        <v>#DIV/0!</v>
      </c>
    </row>
    <row r="33" spans="1:11" ht="27" customHeight="1">
      <c r="A33" s="40"/>
      <c r="B33" s="19">
        <v>80104</v>
      </c>
      <c r="C33" s="19">
        <v>2310</v>
      </c>
      <c r="D33" s="33" t="s">
        <v>41</v>
      </c>
      <c r="E33" s="38">
        <v>0</v>
      </c>
      <c r="F33" s="35">
        <v>0</v>
      </c>
      <c r="G33" s="38">
        <v>0</v>
      </c>
      <c r="H33" s="35">
        <v>0</v>
      </c>
      <c r="I33" s="39">
        <v>501.57</v>
      </c>
      <c r="J33" s="35">
        <v>0</v>
      </c>
      <c r="K33" s="27" t="e">
        <f t="shared" si="0"/>
        <v>#DIV/0!</v>
      </c>
    </row>
    <row r="34" spans="1:11" ht="27" customHeight="1">
      <c r="A34" s="40"/>
      <c r="B34" s="19">
        <v>80104</v>
      </c>
      <c r="C34" s="19">
        <v>2310</v>
      </c>
      <c r="D34" s="33" t="s">
        <v>32</v>
      </c>
      <c r="E34" s="38">
        <v>0</v>
      </c>
      <c r="F34" s="35">
        <v>0</v>
      </c>
      <c r="G34" s="38">
        <v>0</v>
      </c>
      <c r="H34" s="35">
        <v>6406</v>
      </c>
      <c r="I34" s="39">
        <v>0</v>
      </c>
      <c r="J34" s="35">
        <v>6381.9</v>
      </c>
      <c r="K34" s="27">
        <f t="shared" si="0"/>
        <v>99.62379019669059</v>
      </c>
    </row>
    <row r="35" spans="1:11" ht="27" customHeight="1">
      <c r="A35" s="40"/>
      <c r="B35" s="19">
        <v>80104</v>
      </c>
      <c r="C35" s="19">
        <v>2310</v>
      </c>
      <c r="D35" s="33" t="s">
        <v>33</v>
      </c>
      <c r="E35" s="38">
        <v>0</v>
      </c>
      <c r="F35" s="35">
        <v>0</v>
      </c>
      <c r="G35" s="38">
        <v>0</v>
      </c>
      <c r="H35" s="35">
        <v>1575</v>
      </c>
      <c r="I35" s="39">
        <v>6018.84</v>
      </c>
      <c r="J35" s="35">
        <v>1574.56</v>
      </c>
      <c r="K35" s="27">
        <f t="shared" si="0"/>
        <v>99.97206349206348</v>
      </c>
    </row>
    <row r="36" spans="1:11" s="9" customFormat="1" ht="18.75" customHeight="1">
      <c r="A36" s="58" t="s">
        <v>12</v>
      </c>
      <c r="B36" s="50"/>
      <c r="C36" s="50"/>
      <c r="D36" s="51"/>
      <c r="E36" s="44">
        <f>SUM(E22:E31)</f>
        <v>331036</v>
      </c>
      <c r="F36" s="36">
        <f>SUM(F21:F35)</f>
        <v>566424</v>
      </c>
      <c r="G36" s="44">
        <f>SUM(G22:G35)</f>
        <v>491036</v>
      </c>
      <c r="H36" s="36">
        <f>SUM(H21:H35)</f>
        <v>617115</v>
      </c>
      <c r="I36" s="46">
        <f>SUM(I21:I35)</f>
        <v>509595.12000000005</v>
      </c>
      <c r="J36" s="36">
        <f>SUM(J21:J35)</f>
        <v>558546.1500000001</v>
      </c>
      <c r="K36" s="27">
        <f t="shared" si="0"/>
        <v>90.50924868136411</v>
      </c>
    </row>
    <row r="37" spans="1:11" ht="21.75" customHeight="1">
      <c r="A37" s="47" t="s">
        <v>5</v>
      </c>
      <c r="B37" s="48"/>
      <c r="C37" s="48"/>
      <c r="D37" s="48"/>
      <c r="E37" s="45">
        <f aca="true" t="shared" si="2" ref="E37:J37">SUM(E20+E36)</f>
        <v>331036</v>
      </c>
      <c r="F37" s="41">
        <f t="shared" si="2"/>
        <v>577464</v>
      </c>
      <c r="G37" s="45">
        <f t="shared" si="2"/>
        <v>491036</v>
      </c>
      <c r="H37" s="41">
        <f t="shared" si="2"/>
        <v>630121</v>
      </c>
      <c r="I37" s="45">
        <f t="shared" si="2"/>
        <v>509595.12000000005</v>
      </c>
      <c r="J37" s="41">
        <f t="shared" si="2"/>
        <v>570709.0300000001</v>
      </c>
      <c r="K37" s="27">
        <f t="shared" si="0"/>
        <v>90.5713394728949</v>
      </c>
    </row>
    <row r="38" spans="1:11" ht="15.75" customHeight="1">
      <c r="A38" s="61" t="s">
        <v>3</v>
      </c>
      <c r="B38" s="62"/>
      <c r="C38" s="62"/>
      <c r="D38" s="62"/>
      <c r="E38" s="39">
        <f>SUM(E37+E20+E16)</f>
        <v>331036</v>
      </c>
      <c r="F38" s="35">
        <f>SUM(F37+F16)</f>
        <v>913464</v>
      </c>
      <c r="G38" s="39">
        <f>SUM(G37+G16)</f>
        <v>491036</v>
      </c>
      <c r="H38" s="35">
        <f>SUM(H37+H16)</f>
        <v>917121</v>
      </c>
      <c r="I38" s="39">
        <f>SUM(I37+I16)</f>
        <v>509595.12000000005</v>
      </c>
      <c r="J38" s="35">
        <f>SUM(J37+J16)</f>
        <v>812861.0300000001</v>
      </c>
      <c r="K38" s="42">
        <f t="shared" si="0"/>
        <v>88.63181957451636</v>
      </c>
    </row>
    <row r="39" spans="1:11" ht="15.75" customHeight="1">
      <c r="A39" s="1"/>
      <c r="B39" s="4"/>
      <c r="C39" s="4"/>
      <c r="D39" s="4"/>
      <c r="E39" s="13"/>
      <c r="F39" s="13"/>
      <c r="G39" s="13"/>
      <c r="H39" s="13"/>
      <c r="I39" s="13"/>
      <c r="J39" s="13"/>
      <c r="K39" s="18"/>
    </row>
    <row r="41" spans="1:10" ht="12.75" customHeight="1">
      <c r="A41" s="59"/>
      <c r="B41" s="60"/>
      <c r="C41" s="60"/>
      <c r="D41" s="60"/>
      <c r="E41" s="14"/>
      <c r="F41" s="14"/>
      <c r="G41" s="14"/>
      <c r="H41" s="14"/>
      <c r="I41" s="14"/>
      <c r="J41" s="14"/>
    </row>
  </sheetData>
  <mergeCells count="12">
    <mergeCell ref="A36:D36"/>
    <mergeCell ref="A41:D41"/>
    <mergeCell ref="A38:D38"/>
    <mergeCell ref="A37:D37"/>
    <mergeCell ref="D2:K2"/>
    <mergeCell ref="D3:K3"/>
    <mergeCell ref="D4:L4"/>
    <mergeCell ref="D5:L5"/>
    <mergeCell ref="A16:D16"/>
    <mergeCell ref="A15:D15"/>
    <mergeCell ref="A20:D20"/>
    <mergeCell ref="A7:L7"/>
  </mergeCells>
  <printOptions horizontalCentered="1"/>
  <pageMargins left="0.5905511811023623" right="0.5905511811023623" top="0.984251968503937" bottom="0.984251968503937" header="0.5118110236220472" footer="0.5118110236220472"/>
  <pageSetup horizontalDpi="144" verticalDpi="144" orientation="landscape" paperSize="12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2010-04-30T11:16:32Z</cp:lastPrinted>
  <dcterms:created xsi:type="dcterms:W3CDTF">2000-09-08T10:36:35Z</dcterms:created>
  <dcterms:modified xsi:type="dcterms:W3CDTF">2010-04-30T12:10:32Z</dcterms:modified>
  <cp:category/>
  <cp:version/>
  <cp:contentType/>
  <cp:contentStatus/>
</cp:coreProperties>
</file>