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'Arkusz1'!$A$2:$F$121</definedName>
  </definedNames>
  <calcPr fullCalcOnLoad="1"/>
</workbook>
</file>

<file path=xl/sharedStrings.xml><?xml version="1.0" encoding="utf-8"?>
<sst xmlns="http://schemas.openxmlformats.org/spreadsheetml/2006/main" count="118" uniqueCount="83">
  <si>
    <t>Dz</t>
  </si>
  <si>
    <t>Rozdz</t>
  </si>
  <si>
    <t>Zadanie</t>
  </si>
  <si>
    <t>Suma            WYDATKI  OGÓŁEM :</t>
  </si>
  <si>
    <t>Parag</t>
  </si>
  <si>
    <t>(dane w zł)</t>
  </si>
  <si>
    <t xml:space="preserve">zakup usług pozostałych </t>
  </si>
  <si>
    <t>801 Oświata i wychowanie - Razem</t>
  </si>
  <si>
    <t>Dokonać zmian w planie wydatków budżetu gminy w roku budżetowym 2008 stanowiącym załącznik nr 2 do Uchwały Rady Gminy Michałowice Nr XVII/105/2008 z 31 stycznia 2008 r. w sprawie uchwalenia budżetu Gminy Michałowice na rok 2008,  w sposób następujący :</t>
  </si>
  <si>
    <t>Załącznik Nr 2</t>
  </si>
  <si>
    <t>zakup pomocy naukowych,dydaktycznych i książek</t>
  </si>
  <si>
    <t>zakup materiałów i wyposażenia</t>
  </si>
  <si>
    <t>zakup leków wyrobów medycznych i produktów biobójczych</t>
  </si>
  <si>
    <t>80104 Przedszkola : Razem</t>
  </si>
  <si>
    <t>Zmniejszyć</t>
  </si>
  <si>
    <t>zakup akcesoriów komputerowych , w tym programów i licencji</t>
  </si>
  <si>
    <t>80110 Gimnazja  : Razem</t>
  </si>
  <si>
    <t>854 Edukacyjna opieka wychowawcza - Razem</t>
  </si>
  <si>
    <t>80120 Licea ogólnokształcące : Razem</t>
  </si>
  <si>
    <t>80101 Szkoły podstawowe : Razem</t>
  </si>
  <si>
    <t>92109 Domy i ośrodki kultury , świetlice i kluby  : Razem</t>
  </si>
  <si>
    <t>921 Kultura i ochrona dziedzictwa narodowego - Razem</t>
  </si>
  <si>
    <t>85415 Pomoc materialna dla uczniów : Razem</t>
  </si>
  <si>
    <t>75023 Urzędy gmin (miast i miast na prawach powiatu) : Razem</t>
  </si>
  <si>
    <t>750 Administracja publiczna - Razem</t>
  </si>
  <si>
    <t>010</t>
  </si>
  <si>
    <t>01010</t>
  </si>
  <si>
    <t>01010 Infrastruktura wodociagowa i sanitacyjna wsi : Razem</t>
  </si>
  <si>
    <t>010 Rolnictwo i łowiectwo - Razem</t>
  </si>
  <si>
    <t>do Uchwały Nr   /2008</t>
  </si>
  <si>
    <t>Zwiększyć</t>
  </si>
  <si>
    <t>wydatki osobowe niezaliczone do wynagrodzeń</t>
  </si>
  <si>
    <t>wynagrodzenia osobowe pracowników</t>
  </si>
  <si>
    <t>składki na ubezpieczenie społeczne</t>
  </si>
  <si>
    <t>składki na fundusz pracy</t>
  </si>
  <si>
    <t>80103 Oddziały przedszkolne w szkołach podstawowych : Razem</t>
  </si>
  <si>
    <t>wynagrodzenia bezosobowe</t>
  </si>
  <si>
    <t>85401 Świetlice szkolne  : Razem</t>
  </si>
  <si>
    <t>Rady Gminy Michałowice</t>
  </si>
  <si>
    <t>75818 Rezerwy ogólne i celowe : Razem</t>
  </si>
  <si>
    <t>758  Różne rozliczenia - Razem</t>
  </si>
  <si>
    <t>dodatkowe wynagrodzenie roczne</t>
  </si>
  <si>
    <r>
      <t xml:space="preserve">inne formy pomocy dla uczniów     </t>
    </r>
    <r>
      <rPr>
        <i/>
        <sz val="10"/>
        <rFont val="Times New Roman"/>
        <family val="1"/>
      </rPr>
      <t>(zmniejsza się liczba uczniów uprawnionych do korzystania z pomocy materialnej)</t>
    </r>
  </si>
  <si>
    <t>składki na ubezpieczenia społeczne</t>
  </si>
  <si>
    <t>składki na Fundusz Pracy</t>
  </si>
  <si>
    <t>85219- Ośrodki pomocy społecznej : Razem</t>
  </si>
  <si>
    <t>dotacja podmiotowa z budżetu dla niepublicznej jednostki systemu oświaty</t>
  </si>
  <si>
    <t xml:space="preserve">zakup usług przez jednostki samorządu terytorialnego od innych jednostek samorządu terytorialnego  </t>
  </si>
  <si>
    <t>85202 -Domy pomocy społecznej : Razem</t>
  </si>
  <si>
    <t>świadczenia społeczne</t>
  </si>
  <si>
    <t>85215 - Dodatki mieszkaniowe : Razem</t>
  </si>
  <si>
    <t>zakup usług pozostałych</t>
  </si>
  <si>
    <t>85228 - Usługi opiekuńcze i specjalist.usługi opiekuńcze : Razem</t>
  </si>
  <si>
    <t>852 Pomoc społeczna - Razem</t>
  </si>
  <si>
    <t>85212 -Świadczenia rodzinne oraz składki na ubezpieczenia emerytalne i rentowe z ubezpieczenia społecznego : Razem</t>
  </si>
  <si>
    <t>Proponowane zmiany w dziale 801 są korektą do planu finansowego placówek oświatowych na 2008r. które wynikają ze szczegółowego przeanalizowania wykonania wydatków płacowych i pochodnych za 9 miesięcy bieżącego roku.</t>
  </si>
  <si>
    <t>Proponowane zmiany w dziale 750 są korektą do planu finansowego  na 2008r. które wynikają ze szczegółowego przeanalizowania wykonania wydatków za 9 miesięcy bieżącego roku.</t>
  </si>
  <si>
    <t>Proponowane zmiany w dziale 852 są korektą do planu finansowego  na 2008r. które wynikają ze szczegółowego przeanalizowania wykonania wydatków za 9 miesięcy bieżącego roku.</t>
  </si>
  <si>
    <t>Proponowane zmiany w dziale 854 są korektą do planu finansowego placówek oświatowych na 2008r. które wynikają ze szczegółowego przeanalizowania wykonania wydatków  za 9 miesięcy bieżącego roku.</t>
  </si>
  <si>
    <t xml:space="preserve">dotacje celowe przekazane gminie na zadania bieżące realizowane na podstawie porozumień między jst </t>
  </si>
  <si>
    <t>75095 Pozostała działalność: Razem</t>
  </si>
  <si>
    <t>60016 - Drogi publiczne gminne: Razem</t>
  </si>
  <si>
    <t>600   Transport i łączność- Razem</t>
  </si>
  <si>
    <r>
      <t xml:space="preserve">zakup usług pozostałych </t>
    </r>
    <r>
      <rPr>
        <i/>
        <sz val="10"/>
        <rFont val="Times New Roman"/>
        <family val="1"/>
      </rPr>
      <t>(organizacja  imprez kulturalnych na terenie gminy)</t>
    </r>
  </si>
  <si>
    <t>90015- Oświetlenie ulic, placów i dróg:Razem</t>
  </si>
  <si>
    <t>900  Gospodarka komunalna i ochrona środowiska- Razem</t>
  </si>
  <si>
    <r>
      <t>zakup usług remontowych   (</t>
    </r>
    <r>
      <rPr>
        <i/>
        <sz val="10"/>
        <rFont val="Times New Roman"/>
        <family val="1"/>
      </rPr>
      <t>remont ogrodzenia pompowni ścieków przy ul Turystycznej w Komorowie Wsi)</t>
    </r>
  </si>
  <si>
    <t>92695 Pozostała działalność: Razem</t>
  </si>
  <si>
    <t>926 Kultura fizyczna i sport - Razem</t>
  </si>
  <si>
    <t>wydatki inwestycyjne jedn.budżetowych (zmiany wynikają z załącznika nr 4)</t>
  </si>
  <si>
    <r>
      <t xml:space="preserve">wydatki inwestycyjne jedn.budżetowych </t>
    </r>
    <r>
      <rPr>
        <i/>
        <sz val="10"/>
        <rFont val="Times New Roman"/>
        <family val="1"/>
      </rPr>
      <t>(zmiany wynikają z załącznika nr 4)</t>
    </r>
  </si>
  <si>
    <r>
      <t xml:space="preserve">wydatki inwestycyjne jedn.budżet </t>
    </r>
    <r>
      <rPr>
        <i/>
        <sz val="10"/>
        <rFont val="Times New Roman"/>
        <family val="1"/>
      </rPr>
      <t>(zmiany wynikają z załącznika nr 4)</t>
    </r>
  </si>
  <si>
    <r>
      <t xml:space="preserve">rezerwy celowa   </t>
    </r>
    <r>
      <rPr>
        <i/>
        <sz val="10"/>
        <rFont val="Times New Roman"/>
        <family val="1"/>
      </rPr>
      <t>(na wydatki oświaty i wychowania)</t>
    </r>
  </si>
  <si>
    <r>
      <t xml:space="preserve">zakup usług pozostałych  </t>
    </r>
    <r>
      <rPr>
        <i/>
        <sz val="10"/>
        <rFont val="Times New Roman"/>
        <family val="1"/>
      </rPr>
      <t>(współpraca z gminami włoskimi)</t>
    </r>
  </si>
  <si>
    <r>
      <t xml:space="preserve">wydatki inwestycyjne jedn.budżet   </t>
    </r>
    <r>
      <rPr>
        <i/>
        <sz val="10"/>
        <rFont val="Times New Roman"/>
        <family val="1"/>
      </rPr>
      <t>(zmiany wynikają z załącznika nr 4)</t>
    </r>
  </si>
  <si>
    <t>85412 Kolonie i obozy oraz inne formy wypoczynku dzieci i młodzieży szkolnej, a także szkolenia młodzieży : Razem</t>
  </si>
  <si>
    <t>z dnia               2008 r.</t>
  </si>
  <si>
    <t>Środki finansowe w kwocie 15 130 zł otrzymane z Fundacji Rozwoju Systemu Edukacji- Narodowa Agencja Programu Młodzież w Działaniu - wymiana młodzieży polsko-holenderskiej.</t>
  </si>
  <si>
    <r>
      <t xml:space="preserve">dotacja celowa z budżetu na finansowanie lub dofinansowanie zadań zleconych do realizacji stowarzyszeniom   </t>
    </r>
    <r>
      <rPr>
        <i/>
        <sz val="10"/>
        <rFont val="Times New Roman"/>
        <family val="1"/>
      </rPr>
      <t xml:space="preserve">(organizacja koncertów, wieczorów literackich, festynów rodzinnych i innych imprez okolicznościowych)
</t>
    </r>
  </si>
  <si>
    <r>
      <t xml:space="preserve">dotacja celowa z budżetu na finansowanie lub dofinansowanie zadań zleconych do realizacji stowarzyszeniom   </t>
    </r>
    <r>
      <rPr>
        <i/>
        <sz val="10"/>
        <rFont val="Times New Roman"/>
        <family val="1"/>
      </rPr>
      <t>(organizacja zajęć i imprez sportowych dla dzieci i młodzieży szkolnej)</t>
    </r>
    <r>
      <rPr>
        <sz val="10"/>
        <rFont val="Times New Roman"/>
        <family val="1"/>
      </rPr>
      <t xml:space="preserve">
</t>
    </r>
  </si>
  <si>
    <t>Plan po zmianach  77 403 529 zł</t>
  </si>
  <si>
    <t xml:space="preserve">dotacjecelowe otrzymane z  budżetu państwa na inwestycje i zakupy inwestycyjne z zakresu administracji rządowej oraz oraz innych zadań zleconych gminom ustawami </t>
  </si>
  <si>
    <r>
      <t xml:space="preserve">wydatki na zakupy inwestycyjne jedn.budżet   </t>
    </r>
    <r>
      <rPr>
        <i/>
        <sz val="10"/>
        <rFont val="Times New Roman"/>
        <family val="1"/>
      </rPr>
      <t>(zmiany wynikają z załącznika nr 4)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</si>
</sst>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5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10"/>
      <name val="Times New Roman"/>
      <family val="1"/>
    </font>
    <font>
      <b/>
      <sz val="11"/>
      <name val="Arial CE"/>
      <family val="0"/>
    </font>
    <font>
      <b/>
      <sz val="11"/>
      <name val="Times New Roman"/>
      <family val="1"/>
    </font>
    <font>
      <sz val="11"/>
      <name val="Arial CE"/>
      <family val="0"/>
    </font>
    <font>
      <sz val="12"/>
      <name val="Times New Roman"/>
      <family val="1"/>
    </font>
    <font>
      <i/>
      <sz val="12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3" fontId="4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3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/>
    </xf>
    <xf numFmtId="0" fontId="5" fillId="0" borderId="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view="pageBreakPreview" zoomScaleSheetLayoutView="100" workbookViewId="0" topLeftCell="A1">
      <selection activeCell="N98" sqref="N98"/>
    </sheetView>
  </sheetViews>
  <sheetFormatPr defaultColWidth="9.00390625" defaultRowHeight="12.75" customHeight="1"/>
  <cols>
    <col min="1" max="1" width="5.2539062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4.625" style="4" customWidth="1"/>
    <col min="7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s="29" customFormat="1" ht="12.75" customHeight="1">
      <c r="A2" s="26"/>
      <c r="B2" s="26"/>
      <c r="C2" s="26"/>
      <c r="D2" s="27"/>
      <c r="E2" s="5" t="s">
        <v>9</v>
      </c>
      <c r="F2" s="8"/>
      <c r="G2" s="30"/>
      <c r="H2" s="30"/>
      <c r="I2" s="30"/>
    </row>
    <row r="3" spans="1:9" s="29" customFormat="1" ht="12.75" customHeight="1">
      <c r="A3" s="26"/>
      <c r="B3" s="26"/>
      <c r="C3" s="26"/>
      <c r="D3" s="27"/>
      <c r="E3" s="79" t="s">
        <v>29</v>
      </c>
      <c r="F3" s="80"/>
      <c r="G3" s="30"/>
      <c r="H3" s="30"/>
      <c r="I3" s="30"/>
    </row>
    <row r="4" spans="1:9" s="29" customFormat="1" ht="12.75" customHeight="1">
      <c r="A4" s="26"/>
      <c r="B4" s="26"/>
      <c r="C4" s="26"/>
      <c r="D4" s="27"/>
      <c r="E4" s="79" t="s">
        <v>38</v>
      </c>
      <c r="F4" s="80"/>
      <c r="G4" s="30"/>
      <c r="H4" s="30"/>
      <c r="I4" s="30"/>
    </row>
    <row r="5" spans="1:9" s="29" customFormat="1" ht="12.75" customHeight="1">
      <c r="A5" s="26"/>
      <c r="B5" s="26"/>
      <c r="C5" s="26"/>
      <c r="D5" s="27"/>
      <c r="E5" s="79" t="s">
        <v>76</v>
      </c>
      <c r="F5" s="80"/>
      <c r="G5" s="30"/>
      <c r="H5" s="30"/>
      <c r="I5" s="30"/>
    </row>
    <row r="6" spans="1:9" s="29" customFormat="1" ht="12.75" customHeight="1">
      <c r="A6" s="26"/>
      <c r="B6" s="26"/>
      <c r="C6" s="26"/>
      <c r="D6" s="27"/>
      <c r="E6" s="28"/>
      <c r="F6" s="31"/>
      <c r="G6" s="30"/>
      <c r="H6" s="30"/>
      <c r="I6" s="30"/>
    </row>
    <row r="7" spans="1:9" s="29" customFormat="1" ht="36.75" customHeight="1">
      <c r="A7" s="79" t="s">
        <v>8</v>
      </c>
      <c r="B7" s="79"/>
      <c r="C7" s="79"/>
      <c r="D7" s="79"/>
      <c r="E7" s="79"/>
      <c r="F7" s="79"/>
      <c r="G7" s="30"/>
      <c r="H7" s="30"/>
      <c r="I7" s="30"/>
    </row>
    <row r="8" spans="1:9" ht="12.75" customHeight="1">
      <c r="A8" s="5"/>
      <c r="B8" s="5"/>
      <c r="C8" s="5"/>
      <c r="D8" s="5"/>
      <c r="E8" s="5"/>
      <c r="F8" s="5" t="s">
        <v>5</v>
      </c>
      <c r="G8" s="3"/>
      <c r="H8" s="3"/>
      <c r="I8" s="3"/>
    </row>
    <row r="9" spans="1:6" ht="12.75" customHeight="1">
      <c r="A9" s="19" t="s">
        <v>0</v>
      </c>
      <c r="B9" s="19" t="s">
        <v>1</v>
      </c>
      <c r="C9" s="19" t="s">
        <v>4</v>
      </c>
      <c r="D9" s="19" t="s">
        <v>2</v>
      </c>
      <c r="E9" s="20" t="s">
        <v>14</v>
      </c>
      <c r="F9" s="20" t="s">
        <v>30</v>
      </c>
    </row>
    <row r="10" spans="1:6" ht="12.75" customHeight="1">
      <c r="A10" s="19">
        <v>1</v>
      </c>
      <c r="B10" s="19">
        <v>2</v>
      </c>
      <c r="C10" s="19">
        <v>3</v>
      </c>
      <c r="D10" s="19">
        <v>4</v>
      </c>
      <c r="E10" s="24">
        <v>5</v>
      </c>
      <c r="F10" s="25">
        <v>6</v>
      </c>
    </row>
    <row r="11" spans="1:6" ht="41.25" customHeight="1">
      <c r="A11" s="47" t="s">
        <v>25</v>
      </c>
      <c r="B11" s="36" t="s">
        <v>26</v>
      </c>
      <c r="C11" s="32">
        <v>4270</v>
      </c>
      <c r="D11" s="46" t="s">
        <v>66</v>
      </c>
      <c r="E11" s="18"/>
      <c r="F11" s="33">
        <v>25000</v>
      </c>
    </row>
    <row r="12" spans="1:6" ht="27.75" customHeight="1">
      <c r="A12" s="32"/>
      <c r="B12" s="32"/>
      <c r="C12" s="32">
        <v>6050</v>
      </c>
      <c r="D12" s="46" t="s">
        <v>70</v>
      </c>
      <c r="E12" s="18">
        <v>246069</v>
      </c>
      <c r="F12" s="33">
        <v>175850</v>
      </c>
    </row>
    <row r="13" spans="1:6" ht="12.75" customHeight="1">
      <c r="A13" s="75" t="s">
        <v>27</v>
      </c>
      <c r="B13" s="76"/>
      <c r="C13" s="76"/>
      <c r="D13" s="76"/>
      <c r="E13" s="22">
        <f>SUM(E11:E12)</f>
        <v>246069</v>
      </c>
      <c r="F13" s="22">
        <f>SUM(F11:F12)</f>
        <v>200850</v>
      </c>
    </row>
    <row r="14" spans="1:6" ht="12.75" customHeight="1">
      <c r="A14" s="66" t="s">
        <v>28</v>
      </c>
      <c r="B14" s="66"/>
      <c r="C14" s="66"/>
      <c r="D14" s="66"/>
      <c r="E14" s="15">
        <f>SUM(E13)</f>
        <v>246069</v>
      </c>
      <c r="F14" s="15">
        <f>SUM(F13)</f>
        <v>200850</v>
      </c>
    </row>
    <row r="15" spans="1:6" ht="29.25" customHeight="1">
      <c r="A15" s="39">
        <v>600</v>
      </c>
      <c r="B15" s="46">
        <v>60016</v>
      </c>
      <c r="C15" s="46">
        <v>6050</v>
      </c>
      <c r="D15" s="7" t="s">
        <v>71</v>
      </c>
      <c r="E15" s="18">
        <v>1450000</v>
      </c>
      <c r="F15" s="18">
        <v>1890467</v>
      </c>
    </row>
    <row r="16" spans="1:6" ht="12.75" customHeight="1">
      <c r="A16" s="85" t="s">
        <v>61</v>
      </c>
      <c r="B16" s="86"/>
      <c r="C16" s="87"/>
      <c r="D16" s="88"/>
      <c r="E16" s="22">
        <f>SUM(E15)</f>
        <v>1450000</v>
      </c>
      <c r="F16" s="22">
        <f>SUM(F15)</f>
        <v>1890467</v>
      </c>
    </row>
    <row r="17" spans="1:6" ht="12.75" customHeight="1">
      <c r="A17" s="82" t="s">
        <v>62</v>
      </c>
      <c r="B17" s="89"/>
      <c r="C17" s="89"/>
      <c r="D17" s="90"/>
      <c r="E17" s="15">
        <f>SUM(E16)</f>
        <v>1450000</v>
      </c>
      <c r="F17" s="15">
        <f>SUM(F16)</f>
        <v>1890467</v>
      </c>
    </row>
    <row r="18" spans="1:6" ht="15.75" customHeight="1">
      <c r="A18" s="19">
        <v>750</v>
      </c>
      <c r="B18" s="32">
        <v>75023</v>
      </c>
      <c r="C18" s="6">
        <v>4010</v>
      </c>
      <c r="D18" s="7" t="s">
        <v>32</v>
      </c>
      <c r="E18" s="18">
        <v>0</v>
      </c>
      <c r="F18" s="18">
        <v>18000</v>
      </c>
    </row>
    <row r="19" spans="1:6" ht="18" customHeight="1">
      <c r="A19" s="19"/>
      <c r="B19" s="19"/>
      <c r="C19" s="32">
        <v>4040</v>
      </c>
      <c r="D19" s="23" t="s">
        <v>41</v>
      </c>
      <c r="E19" s="33">
        <v>18000</v>
      </c>
      <c r="F19" s="33">
        <v>0</v>
      </c>
    </row>
    <row r="20" spans="1:6" ht="12.75" customHeight="1">
      <c r="A20" s="75" t="s">
        <v>23</v>
      </c>
      <c r="B20" s="76"/>
      <c r="C20" s="76"/>
      <c r="D20" s="76"/>
      <c r="E20" s="22">
        <f>SUM(E18:E19)</f>
        <v>18000</v>
      </c>
      <c r="F20" s="35">
        <f>SUM(F18:F19)</f>
        <v>18000</v>
      </c>
    </row>
    <row r="21" spans="1:6" ht="28.5" customHeight="1">
      <c r="A21" s="16"/>
      <c r="B21" s="43">
        <v>75095</v>
      </c>
      <c r="C21" s="32">
        <v>4300</v>
      </c>
      <c r="D21" s="46" t="s">
        <v>73</v>
      </c>
      <c r="E21" s="18">
        <v>20000</v>
      </c>
      <c r="F21" s="33"/>
    </row>
    <row r="22" spans="1:6" ht="12.75" customHeight="1">
      <c r="A22" s="75" t="s">
        <v>60</v>
      </c>
      <c r="B22" s="76"/>
      <c r="C22" s="76"/>
      <c r="D22" s="76"/>
      <c r="E22" s="22">
        <f>SUM(E21)</f>
        <v>20000</v>
      </c>
      <c r="F22" s="22">
        <f>SUM(F21)</f>
        <v>0</v>
      </c>
    </row>
    <row r="23" spans="1:6" ht="12.75" customHeight="1">
      <c r="A23" s="66" t="s">
        <v>24</v>
      </c>
      <c r="B23" s="66"/>
      <c r="C23" s="66"/>
      <c r="D23" s="66"/>
      <c r="E23" s="15">
        <f>SUM(E20+E22)</f>
        <v>38000</v>
      </c>
      <c r="F23" s="15">
        <f>SUM(F20+F22)</f>
        <v>18000</v>
      </c>
    </row>
    <row r="24" spans="1:6" ht="29.25" customHeight="1">
      <c r="A24" s="70" t="s">
        <v>56</v>
      </c>
      <c r="B24" s="73"/>
      <c r="C24" s="73"/>
      <c r="D24" s="73"/>
      <c r="E24" s="73"/>
      <c r="F24" s="74"/>
    </row>
    <row r="25" spans="1:6" ht="28.5" customHeight="1">
      <c r="A25" s="11">
        <v>758</v>
      </c>
      <c r="B25" s="6">
        <v>75818</v>
      </c>
      <c r="C25" s="6">
        <v>4810</v>
      </c>
      <c r="D25" s="7" t="s">
        <v>72</v>
      </c>
      <c r="E25" s="18">
        <v>60000</v>
      </c>
      <c r="F25" s="15"/>
    </row>
    <row r="26" spans="1:6" ht="12.75" customHeight="1">
      <c r="A26" s="67" t="s">
        <v>39</v>
      </c>
      <c r="B26" s="81"/>
      <c r="C26" s="68"/>
      <c r="D26" s="69"/>
      <c r="E26" s="22">
        <f>SUM(E25)</f>
        <v>60000</v>
      </c>
      <c r="F26" s="15"/>
    </row>
    <row r="27" spans="1:6" ht="12.75" customHeight="1">
      <c r="A27" s="82" t="s">
        <v>40</v>
      </c>
      <c r="B27" s="83"/>
      <c r="C27" s="83"/>
      <c r="D27" s="84"/>
      <c r="E27" s="15">
        <f>SUM(E26)</f>
        <v>60000</v>
      </c>
      <c r="F27" s="15"/>
    </row>
    <row r="28" spans="1:6" ht="16.5" customHeight="1">
      <c r="A28" s="11">
        <v>801</v>
      </c>
      <c r="B28" s="6">
        <v>80101</v>
      </c>
      <c r="C28" s="6">
        <v>3020</v>
      </c>
      <c r="D28" s="7" t="s">
        <v>31</v>
      </c>
      <c r="E28" s="18">
        <v>34000</v>
      </c>
      <c r="F28" s="15"/>
    </row>
    <row r="29" spans="1:6" ht="16.5" customHeight="1">
      <c r="A29" s="11"/>
      <c r="B29" s="6"/>
      <c r="C29" s="6">
        <v>4010</v>
      </c>
      <c r="D29" s="7" t="s">
        <v>32</v>
      </c>
      <c r="E29" s="18">
        <v>180000</v>
      </c>
      <c r="F29" s="15"/>
    </row>
    <row r="30" spans="1:6" ht="16.5" customHeight="1">
      <c r="A30" s="11"/>
      <c r="B30" s="6"/>
      <c r="C30" s="6">
        <v>4110</v>
      </c>
      <c r="D30" s="7" t="s">
        <v>33</v>
      </c>
      <c r="E30" s="18">
        <v>38000</v>
      </c>
      <c r="F30" s="15"/>
    </row>
    <row r="31" spans="1:6" ht="16.5" customHeight="1">
      <c r="A31" s="11"/>
      <c r="B31" s="6"/>
      <c r="C31" s="6">
        <v>4120</v>
      </c>
      <c r="D31" s="7" t="s">
        <v>34</v>
      </c>
      <c r="E31" s="18">
        <v>5000</v>
      </c>
      <c r="F31" s="15"/>
    </row>
    <row r="32" spans="1:6" ht="15.75" customHeight="1">
      <c r="A32" s="16"/>
      <c r="B32" s="17"/>
      <c r="C32" s="6">
        <v>4210</v>
      </c>
      <c r="D32" s="7" t="s">
        <v>11</v>
      </c>
      <c r="E32" s="18">
        <v>0</v>
      </c>
      <c r="F32" s="18">
        <v>20000</v>
      </c>
    </row>
    <row r="33" spans="1:6" ht="26.25" customHeight="1">
      <c r="A33" s="16"/>
      <c r="B33" s="17"/>
      <c r="C33" s="6">
        <v>4230</v>
      </c>
      <c r="D33" s="21" t="s">
        <v>12</v>
      </c>
      <c r="E33" s="18">
        <v>0</v>
      </c>
      <c r="F33" s="18">
        <v>2500</v>
      </c>
    </row>
    <row r="34" spans="1:6" ht="24.75" customHeight="1">
      <c r="A34" s="16"/>
      <c r="B34" s="17"/>
      <c r="C34" s="6">
        <v>4240</v>
      </c>
      <c r="D34" s="21" t="s">
        <v>10</v>
      </c>
      <c r="E34" s="18">
        <v>0</v>
      </c>
      <c r="F34" s="18">
        <v>13000</v>
      </c>
    </row>
    <row r="35" spans="1:6" ht="26.25" customHeight="1">
      <c r="A35" s="16"/>
      <c r="B35" s="17"/>
      <c r="C35" s="6">
        <v>4750</v>
      </c>
      <c r="D35" s="21" t="s">
        <v>15</v>
      </c>
      <c r="E35" s="18">
        <v>0</v>
      </c>
      <c r="F35" s="18">
        <v>5000</v>
      </c>
    </row>
    <row r="36" spans="1:6" ht="19.5" customHeight="1">
      <c r="A36" s="75" t="s">
        <v>19</v>
      </c>
      <c r="B36" s="76"/>
      <c r="C36" s="76"/>
      <c r="D36" s="76"/>
      <c r="E36" s="22">
        <f>SUM(E28:E31)</f>
        <v>257000</v>
      </c>
      <c r="F36" s="22">
        <f>SUM(F32:F35)</f>
        <v>40500</v>
      </c>
    </row>
    <row r="37" spans="1:6" ht="18.75" customHeight="1">
      <c r="A37" s="11"/>
      <c r="B37" s="6">
        <v>80103</v>
      </c>
      <c r="C37" s="6">
        <v>3020</v>
      </c>
      <c r="D37" s="7" t="s">
        <v>31</v>
      </c>
      <c r="E37" s="22"/>
      <c r="F37" s="18">
        <v>2000</v>
      </c>
    </row>
    <row r="38" spans="1:6" ht="19.5" customHeight="1">
      <c r="A38" s="16"/>
      <c r="B38" s="17"/>
      <c r="C38" s="6">
        <v>4010</v>
      </c>
      <c r="D38" s="7" t="s">
        <v>32</v>
      </c>
      <c r="E38" s="22"/>
      <c r="F38" s="18">
        <v>17000</v>
      </c>
    </row>
    <row r="39" spans="1:6" ht="19.5" customHeight="1">
      <c r="A39" s="16"/>
      <c r="B39" s="17"/>
      <c r="C39" s="6">
        <v>4110</v>
      </c>
      <c r="D39" s="7" t="s">
        <v>33</v>
      </c>
      <c r="E39" s="22"/>
      <c r="F39" s="18">
        <v>1200</v>
      </c>
    </row>
    <row r="40" spans="1:6" ht="19.5" customHeight="1">
      <c r="A40" s="16"/>
      <c r="B40" s="17"/>
      <c r="C40" s="6">
        <v>4120</v>
      </c>
      <c r="D40" s="7" t="s">
        <v>34</v>
      </c>
      <c r="E40" s="22"/>
      <c r="F40" s="18">
        <v>500</v>
      </c>
    </row>
    <row r="41" spans="1:6" ht="19.5" customHeight="1">
      <c r="A41" s="75" t="s">
        <v>35</v>
      </c>
      <c r="B41" s="76"/>
      <c r="C41" s="76"/>
      <c r="D41" s="76"/>
      <c r="E41" s="22">
        <f>SUM(E37:E40)</f>
        <v>0</v>
      </c>
      <c r="F41" s="22">
        <f>SUM(F37:F40)</f>
        <v>20700</v>
      </c>
    </row>
    <row r="42" spans="1:6" ht="42.75" customHeight="1">
      <c r="A42" s="16"/>
      <c r="B42" s="6">
        <v>80104</v>
      </c>
      <c r="C42" s="6">
        <v>2310</v>
      </c>
      <c r="D42" s="7" t="s">
        <v>59</v>
      </c>
      <c r="E42" s="18">
        <v>14000</v>
      </c>
      <c r="F42" s="18">
        <v>2380</v>
      </c>
    </row>
    <row r="43" spans="1:6" ht="29.25" customHeight="1">
      <c r="A43" s="16"/>
      <c r="B43" s="6"/>
      <c r="C43" s="6">
        <v>2540</v>
      </c>
      <c r="D43" s="7" t="s">
        <v>46</v>
      </c>
      <c r="E43" s="18">
        <v>26600</v>
      </c>
      <c r="F43" s="18">
        <v>4550</v>
      </c>
    </row>
    <row r="44" spans="1:6" ht="17.25" customHeight="1">
      <c r="A44" s="16"/>
      <c r="B44" s="17"/>
      <c r="C44" s="6">
        <v>3020</v>
      </c>
      <c r="D44" s="7" t="s">
        <v>31</v>
      </c>
      <c r="E44" s="18">
        <v>7000</v>
      </c>
      <c r="F44" s="22"/>
    </row>
    <row r="45" spans="1:6" ht="16.5" customHeight="1">
      <c r="A45" s="16"/>
      <c r="B45" s="17"/>
      <c r="C45" s="6">
        <v>4010</v>
      </c>
      <c r="D45" s="7" t="s">
        <v>32</v>
      </c>
      <c r="E45" s="18">
        <v>60000</v>
      </c>
      <c r="F45" s="22"/>
    </row>
    <row r="46" spans="1:6" ht="16.5" customHeight="1">
      <c r="A46" s="16"/>
      <c r="B46" s="17"/>
      <c r="C46" s="6">
        <v>4110</v>
      </c>
      <c r="D46" s="7" t="s">
        <v>33</v>
      </c>
      <c r="E46" s="18">
        <v>11500</v>
      </c>
      <c r="F46" s="22"/>
    </row>
    <row r="47" spans="1:6" ht="16.5" customHeight="1">
      <c r="A47" s="16"/>
      <c r="B47" s="17"/>
      <c r="C47" s="6">
        <v>4120</v>
      </c>
      <c r="D47" s="7" t="s">
        <v>34</v>
      </c>
      <c r="E47" s="18">
        <v>2000</v>
      </c>
      <c r="F47" s="22"/>
    </row>
    <row r="48" spans="1:6" ht="15.75" customHeight="1">
      <c r="A48" s="75" t="s">
        <v>13</v>
      </c>
      <c r="B48" s="76"/>
      <c r="C48" s="76"/>
      <c r="D48" s="76"/>
      <c r="E48" s="22">
        <f>SUM(E42:E47)</f>
        <v>121100</v>
      </c>
      <c r="F48" s="22">
        <f>SUM(F42:F47)</f>
        <v>6930</v>
      </c>
    </row>
    <row r="49" spans="1:6" ht="18" customHeight="1">
      <c r="A49" s="16"/>
      <c r="B49" s="6">
        <v>80110</v>
      </c>
      <c r="C49" s="6">
        <v>3020</v>
      </c>
      <c r="D49" s="7" t="s">
        <v>31</v>
      </c>
      <c r="E49" s="18">
        <v>12600</v>
      </c>
      <c r="F49" s="22"/>
    </row>
    <row r="50" spans="1:6" s="34" customFormat="1" ht="15.75" customHeight="1">
      <c r="A50" s="6"/>
      <c r="B50" s="6"/>
      <c r="C50" s="32">
        <v>4010</v>
      </c>
      <c r="D50" s="7" t="s">
        <v>32</v>
      </c>
      <c r="E50" s="18">
        <v>105000</v>
      </c>
      <c r="F50" s="18"/>
    </row>
    <row r="51" spans="1:6" s="34" customFormat="1" ht="15.75" customHeight="1">
      <c r="A51" s="6"/>
      <c r="B51" s="6"/>
      <c r="C51" s="6">
        <v>4110</v>
      </c>
      <c r="D51" s="7" t="s">
        <v>33</v>
      </c>
      <c r="E51" s="18">
        <v>26200</v>
      </c>
      <c r="F51" s="18">
        <v>0</v>
      </c>
    </row>
    <row r="52" spans="1:6" s="34" customFormat="1" ht="15.75" customHeight="1">
      <c r="A52" s="6"/>
      <c r="B52" s="6"/>
      <c r="C52" s="6">
        <v>4120</v>
      </c>
      <c r="D52" s="7" t="s">
        <v>34</v>
      </c>
      <c r="E52" s="18">
        <v>2000</v>
      </c>
      <c r="F52" s="18">
        <v>0</v>
      </c>
    </row>
    <row r="53" spans="1:6" s="34" customFormat="1" ht="15.75" customHeight="1">
      <c r="A53" s="6"/>
      <c r="B53" s="6"/>
      <c r="C53" s="6">
        <v>4210</v>
      </c>
      <c r="D53" s="7" t="s">
        <v>11</v>
      </c>
      <c r="E53" s="18">
        <v>0</v>
      </c>
      <c r="F53" s="18">
        <v>15000</v>
      </c>
    </row>
    <row r="54" spans="1:6" s="34" customFormat="1" ht="29.25" customHeight="1">
      <c r="A54" s="6"/>
      <c r="B54" s="6"/>
      <c r="C54" s="6">
        <v>4750</v>
      </c>
      <c r="D54" s="21" t="s">
        <v>15</v>
      </c>
      <c r="E54" s="18"/>
      <c r="F54" s="18">
        <v>4500</v>
      </c>
    </row>
    <row r="55" spans="1:6" ht="15.75" customHeight="1">
      <c r="A55" s="75" t="s">
        <v>16</v>
      </c>
      <c r="B55" s="76"/>
      <c r="C55" s="76"/>
      <c r="D55" s="76"/>
      <c r="E55" s="15">
        <f>SUM(E49:E54)</f>
        <v>145800</v>
      </c>
      <c r="F55" s="15">
        <f>SUM(F50:F54)</f>
        <v>19500</v>
      </c>
    </row>
    <row r="56" spans="1:6" s="34" customFormat="1" ht="15.75" customHeight="1">
      <c r="A56" s="16"/>
      <c r="B56" s="6">
        <v>80120</v>
      </c>
      <c r="C56" s="6">
        <v>3020</v>
      </c>
      <c r="D56" s="7" t="s">
        <v>31</v>
      </c>
      <c r="E56" s="18">
        <v>2500</v>
      </c>
      <c r="F56" s="22"/>
    </row>
    <row r="57" spans="1:6" s="34" customFormat="1" ht="15.75" customHeight="1">
      <c r="A57" s="6"/>
      <c r="B57" s="6"/>
      <c r="C57" s="32">
        <v>4010</v>
      </c>
      <c r="D57" s="7" t="s">
        <v>32</v>
      </c>
      <c r="E57" s="18">
        <v>70000</v>
      </c>
      <c r="F57" s="18">
        <v>0</v>
      </c>
    </row>
    <row r="58" spans="1:6" s="34" customFormat="1" ht="15.75" customHeight="1">
      <c r="A58" s="6"/>
      <c r="B58" s="6"/>
      <c r="C58" s="6">
        <v>4110</v>
      </c>
      <c r="D58" s="7" t="s">
        <v>33</v>
      </c>
      <c r="E58" s="18">
        <v>15000</v>
      </c>
      <c r="F58" s="18"/>
    </row>
    <row r="59" spans="1:6" s="34" customFormat="1" ht="15.75" customHeight="1">
      <c r="A59" s="6"/>
      <c r="B59" s="6"/>
      <c r="C59" s="6">
        <v>4120</v>
      </c>
      <c r="D59" s="7" t="s">
        <v>34</v>
      </c>
      <c r="E59" s="18">
        <v>1000</v>
      </c>
      <c r="F59" s="18"/>
    </row>
    <row r="60" spans="1:6" s="34" customFormat="1" ht="15.75" customHeight="1">
      <c r="A60" s="75" t="s">
        <v>18</v>
      </c>
      <c r="B60" s="76"/>
      <c r="C60" s="76"/>
      <c r="D60" s="76"/>
      <c r="E60" s="22">
        <f>SUM(E56:E59)</f>
        <v>88500</v>
      </c>
      <c r="F60" s="22">
        <f>SUM(F57)</f>
        <v>0</v>
      </c>
    </row>
    <row r="61" spans="1:6" s="34" customFormat="1" ht="15.75" customHeight="1">
      <c r="A61" s="66" t="s">
        <v>7</v>
      </c>
      <c r="B61" s="66"/>
      <c r="C61" s="66"/>
      <c r="D61" s="66"/>
      <c r="E61" s="22">
        <f>SUM(E36+E41+E48+E55+E60)</f>
        <v>612400</v>
      </c>
      <c r="F61" s="22">
        <f>SUM(F36+F41+F48+F55+F60)</f>
        <v>87630</v>
      </c>
    </row>
    <row r="62" spans="1:6" s="34" customFormat="1" ht="44.25" customHeight="1">
      <c r="A62" s="70" t="s">
        <v>55</v>
      </c>
      <c r="B62" s="73"/>
      <c r="C62" s="73"/>
      <c r="D62" s="73"/>
      <c r="E62" s="73"/>
      <c r="F62" s="74"/>
    </row>
    <row r="63" spans="1:6" s="34" customFormat="1" ht="38.25" customHeight="1">
      <c r="A63" s="39">
        <v>852</v>
      </c>
      <c r="B63" s="43">
        <v>85202</v>
      </c>
      <c r="C63" s="43">
        <v>4330</v>
      </c>
      <c r="D63" s="37" t="s">
        <v>47</v>
      </c>
      <c r="E63" s="44">
        <v>34050</v>
      </c>
      <c r="F63" s="44"/>
    </row>
    <row r="64" spans="1:6" s="34" customFormat="1" ht="18" customHeight="1">
      <c r="A64" s="59" t="s">
        <v>48</v>
      </c>
      <c r="B64" s="62"/>
      <c r="C64" s="62"/>
      <c r="D64" s="63"/>
      <c r="E64" s="45">
        <f>SUM(E63)</f>
        <v>34050</v>
      </c>
      <c r="F64" s="45">
        <f>SUM(F63)</f>
        <v>0</v>
      </c>
    </row>
    <row r="65" spans="2:6" s="34" customFormat="1" ht="18.75" customHeight="1">
      <c r="B65" s="41">
        <v>85212</v>
      </c>
      <c r="C65" s="41">
        <v>4110</v>
      </c>
      <c r="D65" s="37" t="s">
        <v>43</v>
      </c>
      <c r="E65" s="44">
        <v>540</v>
      </c>
      <c r="F65" s="44"/>
    </row>
    <row r="66" spans="1:6" s="34" customFormat="1" ht="17.25" customHeight="1">
      <c r="A66" s="7"/>
      <c r="B66" s="41"/>
      <c r="C66" s="41">
        <v>4120</v>
      </c>
      <c r="D66" s="37" t="s">
        <v>44</v>
      </c>
      <c r="E66" s="44"/>
      <c r="F66" s="44">
        <v>61</v>
      </c>
    </row>
    <row r="67" spans="1:6" s="34" customFormat="1" ht="18" customHeight="1">
      <c r="A67" s="7"/>
      <c r="B67" s="41"/>
      <c r="C67" s="41">
        <v>4010</v>
      </c>
      <c r="D67" s="37" t="s">
        <v>32</v>
      </c>
      <c r="E67" s="44"/>
      <c r="F67" s="44">
        <v>2000</v>
      </c>
    </row>
    <row r="68" spans="1:6" s="34" customFormat="1" ht="27.75" customHeight="1">
      <c r="A68" s="7"/>
      <c r="B68" s="41"/>
      <c r="C68" s="6">
        <v>6050</v>
      </c>
      <c r="D68" s="7" t="s">
        <v>74</v>
      </c>
      <c r="E68" s="44"/>
      <c r="F68" s="44">
        <v>26240</v>
      </c>
    </row>
    <row r="69" spans="1:6" s="34" customFormat="1" ht="30.75" customHeight="1">
      <c r="A69" s="7"/>
      <c r="B69" s="41"/>
      <c r="C69" s="6">
        <v>6060</v>
      </c>
      <c r="D69" s="7" t="s">
        <v>82</v>
      </c>
      <c r="E69" s="44"/>
      <c r="F69" s="44">
        <v>7000</v>
      </c>
    </row>
    <row r="70" spans="1:6" s="34" customFormat="1" ht="37.5" customHeight="1">
      <c r="A70" s="7"/>
      <c r="B70" s="41"/>
      <c r="C70" s="43">
        <v>6310</v>
      </c>
      <c r="D70" s="55" t="s">
        <v>81</v>
      </c>
      <c r="E70" s="44">
        <v>33240</v>
      </c>
      <c r="F70" s="44"/>
    </row>
    <row r="71" spans="1:6" s="34" customFormat="1" ht="30.75" customHeight="1">
      <c r="A71" s="59" t="s">
        <v>54</v>
      </c>
      <c r="B71" s="60"/>
      <c r="C71" s="60"/>
      <c r="D71" s="61"/>
      <c r="E71" s="45">
        <f>SUM(E65:E70)</f>
        <v>33780</v>
      </c>
      <c r="F71" s="45">
        <f>SUM(F65:F70)</f>
        <v>35301</v>
      </c>
    </row>
    <row r="72" spans="1:6" s="34" customFormat="1" ht="21.75" customHeight="1">
      <c r="A72" s="40"/>
      <c r="B72" s="41">
        <v>85215</v>
      </c>
      <c r="C72" s="41">
        <v>3110</v>
      </c>
      <c r="D72" s="42" t="s">
        <v>49</v>
      </c>
      <c r="E72" s="44">
        <v>4750</v>
      </c>
      <c r="F72" s="44"/>
    </row>
    <row r="73" spans="1:6" s="34" customFormat="1" ht="16.5" customHeight="1">
      <c r="A73" s="59" t="s">
        <v>50</v>
      </c>
      <c r="B73" s="64"/>
      <c r="C73" s="64"/>
      <c r="D73" s="65"/>
      <c r="E73" s="45">
        <f>SUM(E72)</f>
        <v>4750</v>
      </c>
      <c r="F73" s="45">
        <f>SUM(F72)</f>
        <v>0</v>
      </c>
    </row>
    <row r="74" spans="1:6" s="34" customFormat="1" ht="18.75" customHeight="1">
      <c r="A74" s="38"/>
      <c r="B74" s="41">
        <v>85219</v>
      </c>
      <c r="C74" s="41">
        <v>4110</v>
      </c>
      <c r="D74" s="37" t="s">
        <v>43</v>
      </c>
      <c r="E74" s="44">
        <v>5316</v>
      </c>
      <c r="F74" s="44"/>
    </row>
    <row r="75" spans="1:6" s="34" customFormat="1" ht="17.25" customHeight="1">
      <c r="A75" s="38"/>
      <c r="B75" s="41"/>
      <c r="C75" s="41">
        <v>4120</v>
      </c>
      <c r="D75" s="37" t="s">
        <v>44</v>
      </c>
      <c r="E75" s="44"/>
      <c r="F75" s="44">
        <v>295</v>
      </c>
    </row>
    <row r="76" spans="1:6" s="34" customFormat="1" ht="15" customHeight="1">
      <c r="A76" s="38"/>
      <c r="B76" s="41"/>
      <c r="C76" s="41">
        <v>4010</v>
      </c>
      <c r="D76" s="37" t="s">
        <v>32</v>
      </c>
      <c r="E76" s="44"/>
      <c r="F76" s="44">
        <v>3500</v>
      </c>
    </row>
    <row r="77" spans="1:6" s="34" customFormat="1" ht="17.25" customHeight="1">
      <c r="A77" s="59" t="s">
        <v>45</v>
      </c>
      <c r="B77" s="60"/>
      <c r="C77" s="60"/>
      <c r="D77" s="61"/>
      <c r="E77" s="45">
        <f>SUM(E74:E76)</f>
        <v>5316</v>
      </c>
      <c r="F77" s="45">
        <f>SUM(F74:F76)</f>
        <v>3795</v>
      </c>
    </row>
    <row r="78" spans="1:6" s="34" customFormat="1" ht="18" customHeight="1">
      <c r="A78" s="38"/>
      <c r="B78" s="41">
        <v>85228</v>
      </c>
      <c r="C78" s="41">
        <v>4300</v>
      </c>
      <c r="D78" s="37" t="s">
        <v>51</v>
      </c>
      <c r="E78" s="44">
        <v>55000</v>
      </c>
      <c r="F78" s="44"/>
    </row>
    <row r="79" spans="1:6" s="34" customFormat="1" ht="20.25" customHeight="1">
      <c r="A79" s="59" t="s">
        <v>52</v>
      </c>
      <c r="B79" s="60"/>
      <c r="C79" s="60"/>
      <c r="D79" s="61"/>
      <c r="E79" s="45">
        <f>SUM(E78)</f>
        <v>55000</v>
      </c>
      <c r="F79" s="45">
        <f>SUM(F78)</f>
        <v>0</v>
      </c>
    </row>
    <row r="80" spans="1:6" s="34" customFormat="1" ht="18" customHeight="1">
      <c r="A80" s="66" t="s">
        <v>53</v>
      </c>
      <c r="B80" s="66"/>
      <c r="C80" s="66"/>
      <c r="D80" s="66"/>
      <c r="E80" s="45">
        <f>SUM(E64+E71+E73+E77+E79)</f>
        <v>132896</v>
      </c>
      <c r="F80" s="45">
        <f>SUM(F64+F71+F73+F77+F79)</f>
        <v>39096</v>
      </c>
    </row>
    <row r="81" spans="1:6" s="34" customFormat="1" ht="33.75" customHeight="1">
      <c r="A81" s="70" t="s">
        <v>57</v>
      </c>
      <c r="B81" s="73"/>
      <c r="C81" s="73"/>
      <c r="D81" s="73"/>
      <c r="E81" s="73"/>
      <c r="F81" s="74"/>
    </row>
    <row r="82" spans="1:6" s="34" customFormat="1" ht="17.25" customHeight="1">
      <c r="A82" s="11">
        <v>854</v>
      </c>
      <c r="B82" s="6">
        <v>85401</v>
      </c>
      <c r="C82" s="6">
        <v>3020</v>
      </c>
      <c r="D82" s="7" t="s">
        <v>31</v>
      </c>
      <c r="E82" s="18">
        <v>4800</v>
      </c>
      <c r="F82" s="22"/>
    </row>
    <row r="83" spans="1:6" s="34" customFormat="1" ht="15.75" customHeight="1">
      <c r="A83" s="13"/>
      <c r="B83" s="13"/>
      <c r="C83" s="32">
        <v>4010</v>
      </c>
      <c r="D83" s="7" t="s">
        <v>32</v>
      </c>
      <c r="E83" s="18">
        <v>30000</v>
      </c>
      <c r="F83" s="22"/>
    </row>
    <row r="84" spans="1:6" s="34" customFormat="1" ht="15.75" customHeight="1">
      <c r="A84" s="13"/>
      <c r="B84" s="13"/>
      <c r="C84" s="6">
        <v>4110</v>
      </c>
      <c r="D84" s="7" t="s">
        <v>33</v>
      </c>
      <c r="E84" s="18">
        <v>8000</v>
      </c>
      <c r="F84" s="22"/>
    </row>
    <row r="85" spans="1:6" s="34" customFormat="1" ht="15.75" customHeight="1">
      <c r="A85" s="13"/>
      <c r="B85" s="13"/>
      <c r="C85" s="6">
        <v>4120</v>
      </c>
      <c r="D85" s="7" t="s">
        <v>34</v>
      </c>
      <c r="E85" s="18">
        <v>900</v>
      </c>
      <c r="F85" s="22"/>
    </row>
    <row r="86" spans="1:6" s="34" customFormat="1" ht="15.75" customHeight="1">
      <c r="A86" s="75" t="s">
        <v>37</v>
      </c>
      <c r="B86" s="76"/>
      <c r="C86" s="76"/>
      <c r="D86" s="76"/>
      <c r="E86" s="22">
        <f>SUM(E82:E85)</f>
        <v>43700</v>
      </c>
      <c r="F86" s="22"/>
    </row>
    <row r="87" spans="1:6" ht="15.75" customHeight="1">
      <c r="A87" s="13"/>
      <c r="B87" s="6">
        <v>85412</v>
      </c>
      <c r="C87" s="6">
        <v>4177</v>
      </c>
      <c r="D87" s="10" t="s">
        <v>36</v>
      </c>
      <c r="E87" s="18">
        <v>0</v>
      </c>
      <c r="F87" s="18">
        <v>5542</v>
      </c>
    </row>
    <row r="88" spans="1:6" ht="14.25" customHeight="1">
      <c r="A88" s="13"/>
      <c r="B88" s="7"/>
      <c r="C88" s="6">
        <v>4179</v>
      </c>
      <c r="D88" s="10" t="s">
        <v>36</v>
      </c>
      <c r="E88" s="18">
        <v>0</v>
      </c>
      <c r="F88" s="18">
        <v>840</v>
      </c>
    </row>
    <row r="89" spans="1:6" ht="14.25" customHeight="1">
      <c r="A89" s="13"/>
      <c r="B89" s="7"/>
      <c r="C89" s="6">
        <v>4210</v>
      </c>
      <c r="D89" s="7" t="s">
        <v>11</v>
      </c>
      <c r="E89" s="18">
        <v>1804</v>
      </c>
      <c r="F89" s="18">
        <v>0</v>
      </c>
    </row>
    <row r="90" spans="1:6" ht="14.25" customHeight="1">
      <c r="A90" s="13"/>
      <c r="B90" s="7"/>
      <c r="C90" s="6">
        <v>4217</v>
      </c>
      <c r="D90" s="7" t="s">
        <v>11</v>
      </c>
      <c r="E90" s="18">
        <v>0</v>
      </c>
      <c r="F90" s="18">
        <v>1035</v>
      </c>
    </row>
    <row r="91" spans="1:6" ht="14.25" customHeight="1">
      <c r="A91" s="13"/>
      <c r="B91" s="7"/>
      <c r="C91" s="6">
        <v>4300</v>
      </c>
      <c r="D91" s="23" t="s">
        <v>6</v>
      </c>
      <c r="E91" s="18">
        <v>12000</v>
      </c>
      <c r="F91" s="18">
        <v>0</v>
      </c>
    </row>
    <row r="92" spans="1:6" ht="14.25" customHeight="1">
      <c r="A92" s="13"/>
      <c r="B92" s="7"/>
      <c r="C92" s="6">
        <v>4307</v>
      </c>
      <c r="D92" s="23" t="s">
        <v>6</v>
      </c>
      <c r="E92" s="18">
        <v>0</v>
      </c>
      <c r="F92" s="18">
        <v>8554</v>
      </c>
    </row>
    <row r="93" spans="1:6" ht="14.25" customHeight="1">
      <c r="A93" s="13"/>
      <c r="B93" s="7"/>
      <c r="C93" s="6">
        <v>4309</v>
      </c>
      <c r="D93" s="23" t="s">
        <v>6</v>
      </c>
      <c r="E93" s="18">
        <v>0</v>
      </c>
      <c r="F93" s="18">
        <v>12964</v>
      </c>
    </row>
    <row r="94" spans="1:6" ht="30" customHeight="1">
      <c r="A94" s="13"/>
      <c r="B94" s="7"/>
      <c r="C94" s="6">
        <v>4750</v>
      </c>
      <c r="D94" s="7" t="s">
        <v>15</v>
      </c>
      <c r="E94" s="18">
        <v>196</v>
      </c>
      <c r="F94" s="18">
        <v>0</v>
      </c>
    </row>
    <row r="95" spans="1:6" ht="30" customHeight="1">
      <c r="A95" s="13"/>
      <c r="B95" s="7"/>
      <c r="C95" s="6">
        <v>4759</v>
      </c>
      <c r="D95" s="7" t="s">
        <v>15</v>
      </c>
      <c r="E95" s="18">
        <v>0</v>
      </c>
      <c r="F95" s="18">
        <v>196</v>
      </c>
    </row>
    <row r="96" spans="1:6" ht="29.25" customHeight="1">
      <c r="A96" s="67" t="s">
        <v>75</v>
      </c>
      <c r="B96" s="68"/>
      <c r="C96" s="68"/>
      <c r="D96" s="69"/>
      <c r="E96" s="22">
        <f>SUM(E87:E95)</f>
        <v>14000</v>
      </c>
      <c r="F96" s="22">
        <f>SUM(F87:F95)</f>
        <v>29131</v>
      </c>
    </row>
    <row r="97" spans="1:6" ht="29.25" customHeight="1">
      <c r="A97" s="70" t="s">
        <v>77</v>
      </c>
      <c r="B97" s="71"/>
      <c r="C97" s="71"/>
      <c r="D97" s="71"/>
      <c r="E97" s="71"/>
      <c r="F97" s="72"/>
    </row>
    <row r="98" spans="1:6" ht="42" customHeight="1">
      <c r="A98" s="16"/>
      <c r="B98" s="6">
        <v>85415</v>
      </c>
      <c r="C98" s="6">
        <v>3260</v>
      </c>
      <c r="D98" s="7" t="s">
        <v>42</v>
      </c>
      <c r="E98" s="18">
        <v>37500</v>
      </c>
      <c r="F98" s="22"/>
    </row>
    <row r="99" spans="1:6" ht="16.5" customHeight="1">
      <c r="A99" s="67" t="s">
        <v>22</v>
      </c>
      <c r="B99" s="68"/>
      <c r="C99" s="68"/>
      <c r="D99" s="69"/>
      <c r="E99" s="22">
        <f>SUM(E98)</f>
        <v>37500</v>
      </c>
      <c r="F99" s="22"/>
    </row>
    <row r="100" spans="1:6" ht="12.75" customHeight="1">
      <c r="A100" s="66" t="s">
        <v>17</v>
      </c>
      <c r="B100" s="66"/>
      <c r="C100" s="66"/>
      <c r="D100" s="66"/>
      <c r="E100" s="15">
        <f>SUM(E99,E96,E86)</f>
        <v>95200</v>
      </c>
      <c r="F100" s="15">
        <f>SUM(F99,F96)</f>
        <v>29131</v>
      </c>
    </row>
    <row r="101" spans="1:6" ht="30.75" customHeight="1">
      <c r="A101" s="70" t="s">
        <v>58</v>
      </c>
      <c r="B101" s="73"/>
      <c r="C101" s="73"/>
      <c r="D101" s="73"/>
      <c r="E101" s="73"/>
      <c r="F101" s="74"/>
    </row>
    <row r="102" spans="1:6" ht="27" customHeight="1">
      <c r="A102" s="49">
        <v>900</v>
      </c>
      <c r="B102" s="43">
        <v>90015</v>
      </c>
      <c r="C102" s="43">
        <v>6050</v>
      </c>
      <c r="D102" s="48" t="s">
        <v>69</v>
      </c>
      <c r="E102" s="44">
        <v>130000</v>
      </c>
      <c r="F102" s="44">
        <v>130000</v>
      </c>
    </row>
    <row r="103" spans="1:6" ht="18.75" customHeight="1">
      <c r="A103" s="59" t="s">
        <v>64</v>
      </c>
      <c r="B103" s="60"/>
      <c r="C103" s="60"/>
      <c r="D103" s="61"/>
      <c r="E103" s="45">
        <f>SUM(E102)</f>
        <v>130000</v>
      </c>
      <c r="F103" s="45">
        <f>SUM(F102)</f>
        <v>130000</v>
      </c>
    </row>
    <row r="104" spans="1:6" ht="17.25" customHeight="1">
      <c r="A104" s="77" t="s">
        <v>65</v>
      </c>
      <c r="B104" s="78"/>
      <c r="C104" s="78"/>
      <c r="D104" s="78"/>
      <c r="E104" s="50">
        <f>SUM(E103)</f>
        <v>130000</v>
      </c>
      <c r="F104" s="50">
        <f>SUM(F103)</f>
        <v>130000</v>
      </c>
    </row>
    <row r="105" spans="1:6" ht="79.5" customHeight="1">
      <c r="A105" s="39">
        <v>921</v>
      </c>
      <c r="B105" s="43">
        <v>92109</v>
      </c>
      <c r="C105" s="43">
        <v>2820</v>
      </c>
      <c r="D105" s="51" t="s">
        <v>78</v>
      </c>
      <c r="E105" s="53">
        <v>28000</v>
      </c>
      <c r="F105" s="53"/>
    </row>
    <row r="106" spans="1:6" ht="28.5" customHeight="1">
      <c r="A106" s="52"/>
      <c r="B106" s="52"/>
      <c r="C106" s="43">
        <v>4300</v>
      </c>
      <c r="D106" s="46" t="s">
        <v>63</v>
      </c>
      <c r="E106" s="15"/>
      <c r="F106" s="18">
        <v>54500</v>
      </c>
    </row>
    <row r="107" spans="1:6" ht="29.25" customHeight="1">
      <c r="A107" s="13"/>
      <c r="B107" s="6"/>
      <c r="C107" s="6">
        <v>6050</v>
      </c>
      <c r="D107" s="7" t="s">
        <v>74</v>
      </c>
      <c r="E107" s="18">
        <v>305000</v>
      </c>
      <c r="F107" s="18">
        <v>100118</v>
      </c>
    </row>
    <row r="108" spans="1:6" ht="12.75" customHeight="1">
      <c r="A108" s="75" t="s">
        <v>20</v>
      </c>
      <c r="B108" s="76"/>
      <c r="C108" s="76"/>
      <c r="D108" s="76"/>
      <c r="E108" s="22">
        <f>SUM(E105:E107)</f>
        <v>333000</v>
      </c>
      <c r="F108" s="22">
        <f>SUM(F106:F107)</f>
        <v>154618</v>
      </c>
    </row>
    <row r="109" spans="1:6" ht="17.25" customHeight="1">
      <c r="A109" s="66" t="s">
        <v>21</v>
      </c>
      <c r="B109" s="66"/>
      <c r="C109" s="66"/>
      <c r="D109" s="66"/>
      <c r="E109" s="15">
        <f>SUM(E108)</f>
        <v>333000</v>
      </c>
      <c r="F109" s="15">
        <f>SUM(F108)</f>
        <v>154618</v>
      </c>
    </row>
    <row r="110" spans="1:6" ht="41.25" customHeight="1">
      <c r="A110" s="39">
        <v>926</v>
      </c>
      <c r="B110" s="43">
        <v>92695</v>
      </c>
      <c r="C110" s="43">
        <v>2820</v>
      </c>
      <c r="D110" s="51" t="s">
        <v>79</v>
      </c>
      <c r="E110" s="18">
        <v>6500</v>
      </c>
      <c r="F110" s="18"/>
    </row>
    <row r="111" spans="1:6" ht="12.75" customHeight="1">
      <c r="A111" s="75" t="s">
        <v>67</v>
      </c>
      <c r="B111" s="76"/>
      <c r="C111" s="76"/>
      <c r="D111" s="76"/>
      <c r="E111" s="22">
        <f>SUM(E110)</f>
        <v>6500</v>
      </c>
      <c r="F111" s="22">
        <f>SUM(F110)</f>
        <v>0</v>
      </c>
    </row>
    <row r="112" spans="1:6" ht="17.25" customHeight="1">
      <c r="A112" s="66" t="s">
        <v>68</v>
      </c>
      <c r="B112" s="66"/>
      <c r="C112" s="66"/>
      <c r="D112" s="66"/>
      <c r="E112" s="15">
        <f>SUM(E111)</f>
        <v>6500</v>
      </c>
      <c r="F112" s="15">
        <f>SUM(F111)</f>
        <v>0</v>
      </c>
    </row>
    <row r="113" spans="1:6" ht="12" customHeight="1">
      <c r="A113" s="57" t="s">
        <v>3</v>
      </c>
      <c r="B113" s="58"/>
      <c r="C113" s="58"/>
      <c r="D113" s="58"/>
      <c r="E113" s="12">
        <f>SUM(E14+E23+E27+E61+E100+E109+E80+E17+E104+E112)</f>
        <v>3104065</v>
      </c>
      <c r="F113" s="12">
        <f>SUM(F14+F23+F27+F61+F100+F109+F80+F17+F104+F112)</f>
        <v>2549792</v>
      </c>
    </row>
    <row r="114" spans="1:6" ht="12.75" customHeight="1">
      <c r="A114" s="56"/>
      <c r="B114" s="56"/>
      <c r="C114" s="56"/>
      <c r="D114" s="56"/>
      <c r="E114" s="8"/>
      <c r="F114" s="8"/>
    </row>
    <row r="115" spans="1:4" ht="12.75" customHeight="1">
      <c r="A115" s="9"/>
      <c r="B115" s="8"/>
      <c r="C115" s="8"/>
      <c r="D115" s="8"/>
    </row>
    <row r="116" spans="1:4" ht="12.75" customHeight="1">
      <c r="A116" s="14" t="s">
        <v>80</v>
      </c>
      <c r="B116" s="14"/>
      <c r="C116" s="14"/>
      <c r="D116" s="14"/>
    </row>
    <row r="117" ht="12.75" customHeight="1">
      <c r="E117" s="54"/>
    </row>
  </sheetData>
  <mergeCells count="42">
    <mergeCell ref="A112:D112"/>
    <mergeCell ref="A16:D16"/>
    <mergeCell ref="A17:D17"/>
    <mergeCell ref="A20:D20"/>
    <mergeCell ref="A23:D23"/>
    <mergeCell ref="A22:D22"/>
    <mergeCell ref="A24:F24"/>
    <mergeCell ref="A41:D41"/>
    <mergeCell ref="A61:D61"/>
    <mergeCell ref="A60:D60"/>
    <mergeCell ref="A26:D26"/>
    <mergeCell ref="A27:D27"/>
    <mergeCell ref="A14:D14"/>
    <mergeCell ref="A13:D13"/>
    <mergeCell ref="E3:F3"/>
    <mergeCell ref="E4:F4"/>
    <mergeCell ref="E5:F5"/>
    <mergeCell ref="A7:F7"/>
    <mergeCell ref="A71:D71"/>
    <mergeCell ref="A77:D77"/>
    <mergeCell ref="A114:D114"/>
    <mergeCell ref="A113:D113"/>
    <mergeCell ref="A108:D108"/>
    <mergeCell ref="A109:D109"/>
    <mergeCell ref="A104:D104"/>
    <mergeCell ref="A79:D79"/>
    <mergeCell ref="A81:F81"/>
    <mergeCell ref="A111:D111"/>
    <mergeCell ref="A48:D48"/>
    <mergeCell ref="A36:D36"/>
    <mergeCell ref="A55:D55"/>
    <mergeCell ref="A62:F62"/>
    <mergeCell ref="A103:D103"/>
    <mergeCell ref="A64:D64"/>
    <mergeCell ref="A73:D73"/>
    <mergeCell ref="A80:D80"/>
    <mergeCell ref="A96:D96"/>
    <mergeCell ref="A100:D100"/>
    <mergeCell ref="A99:D99"/>
    <mergeCell ref="A97:F97"/>
    <mergeCell ref="A101:F101"/>
    <mergeCell ref="A86:D8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2008-10-29T10:33:53Z</cp:lastPrinted>
  <dcterms:created xsi:type="dcterms:W3CDTF">2000-09-08T10:36:35Z</dcterms:created>
  <dcterms:modified xsi:type="dcterms:W3CDTF">2008-11-05T13:32:22Z</dcterms:modified>
  <cp:category/>
  <cp:version/>
  <cp:contentType/>
  <cp:contentStatus/>
</cp:coreProperties>
</file>