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par'!$15:$17</definedName>
  </definedNames>
  <calcPr fullCalcOnLoad="1"/>
</workbook>
</file>

<file path=xl/sharedStrings.xml><?xml version="1.0" encoding="utf-8"?>
<sst xmlns="http://schemas.openxmlformats.org/spreadsheetml/2006/main" count="47" uniqueCount="41">
  <si>
    <t>§</t>
  </si>
  <si>
    <t>bieżące</t>
  </si>
  <si>
    <t>inwestycyj.</t>
  </si>
  <si>
    <t>600   Transport i łączność- Razem</t>
  </si>
  <si>
    <t>60016 - Drogi publiczne gminne: Razem</t>
  </si>
  <si>
    <t>Dz</t>
  </si>
  <si>
    <t>Zadanie</t>
  </si>
  <si>
    <t>Rozdz</t>
  </si>
  <si>
    <t>Rady Gminy Michałowice</t>
  </si>
  <si>
    <t>Autopoprawki Wójta Gminy</t>
  </si>
  <si>
    <t>Plan wydatków na 2005r z uwzględnieniem autopoprawek</t>
  </si>
  <si>
    <t xml:space="preserve">zwiększenia </t>
  </si>
  <si>
    <t>zmniejszenia</t>
  </si>
  <si>
    <t>Dokonać zmian w planie wydatków budżetowych gminy w roku budżetowym 2009 stanowiącym załącznik nr 2 do Uchwały Rady Gminy Michałowice Nr XXVI/181/2009 z dnia 28 stycznia 2009 r. w sprawie uchwalenia budżetu Gminy Michałowice na 2009 rok w sposób następujący:</t>
  </si>
  <si>
    <t>801 Oświata i wychowanie - Razem</t>
  </si>
  <si>
    <t>92605 - Zadania w zakresie kultury fizycznej i sportu: Razem</t>
  </si>
  <si>
    <t>926 Kultura fizyczna i sport- Razem</t>
  </si>
  <si>
    <t>Załącznik Nr 2</t>
  </si>
  <si>
    <t xml:space="preserve">            WYDATKI  OGÓŁEM :</t>
  </si>
  <si>
    <t>80101 Szkoły podstawowe: Razem</t>
  </si>
  <si>
    <t xml:space="preserve">wynagrodzenia osobowe pracowników                       </t>
  </si>
  <si>
    <t>80110 Gimnazja : Razem</t>
  </si>
  <si>
    <t>80120 Licea ogólnokształcące : Razem</t>
  </si>
  <si>
    <t xml:space="preserve">     (w złotych)</t>
  </si>
  <si>
    <t xml:space="preserve">wydatki inwestycyjne jedn.budżet  </t>
  </si>
  <si>
    <t>01010- Infrastruktura wodociągowa i sanitacyjna wsi: Razem</t>
  </si>
  <si>
    <t>010 Rolnictwo i łowiectwo-Razem</t>
  </si>
  <si>
    <t>do Uchwały Nr XXXVIII / 260 /2009</t>
  </si>
  <si>
    <t>z dnia 21 grudnia 2009 r</t>
  </si>
  <si>
    <t>010</t>
  </si>
  <si>
    <t>01010</t>
  </si>
  <si>
    <r>
      <t xml:space="preserve">wynagrodzenia osobowe pracowników </t>
    </r>
    <r>
      <rPr>
        <i/>
        <sz val="10"/>
        <rFont val="Times New Roman"/>
        <family val="1"/>
      </rPr>
      <t xml:space="preserve">            </t>
    </r>
  </si>
  <si>
    <t xml:space="preserve">składki na ubezpieczenia społeczne                      </t>
  </si>
  <si>
    <t xml:space="preserve">składki na Fundusz Pracy                                </t>
  </si>
  <si>
    <t>85219 Ośrodek pomocy społecznej : Razem</t>
  </si>
  <si>
    <t>852 Pomoc Społeczna - Razem</t>
  </si>
  <si>
    <t xml:space="preserve">zakup usług remontowych </t>
  </si>
  <si>
    <t>Plan po zmianach 85 097 747,20 zł</t>
  </si>
  <si>
    <t xml:space="preserve">zakup usług pozostałych </t>
  </si>
  <si>
    <t>60004 - Lokalny transport zbiorowy : Razem</t>
  </si>
  <si>
    <t xml:space="preserve">dotacje celowe przekazane gminie na zadania bieżące realizowane na podstawie porozumień (umów) między jst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</si>
</sst>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  <font>
      <sz val="9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0" fontId="4" fillId="0" borderId="4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1" fillId="0" borderId="1" xfId="0" applyFont="1" applyBorder="1" applyAlignment="1">
      <alignment vertical="justify" wrapText="1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0" fontId="1" fillId="0" borderId="7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8"/>
  <sheetViews>
    <sheetView tabSelected="1" zoomScaleSheetLayoutView="100" workbookViewId="0" topLeftCell="A1">
      <selection activeCell="N24" sqref="N24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5.00390625" style="1" customWidth="1"/>
    <col min="4" max="4" width="43.125" style="1" customWidth="1"/>
    <col min="5" max="5" width="14.625" style="1" customWidth="1"/>
    <col min="6" max="6" width="9.25390625" style="1" hidden="1" customWidth="1"/>
    <col min="7" max="7" width="9.00390625" style="1" hidden="1" customWidth="1"/>
    <col min="8" max="8" width="15.125" style="1" hidden="1" customWidth="1"/>
    <col min="9" max="9" width="13.125" style="6" customWidth="1"/>
    <col min="10" max="16384" width="9.125" style="1" customWidth="1"/>
  </cols>
  <sheetData>
    <row r="3" ht="12.75">
      <c r="E3" s="3" t="s">
        <v>17</v>
      </c>
    </row>
    <row r="4" ht="12.75">
      <c r="E4" s="3" t="s">
        <v>27</v>
      </c>
    </row>
    <row r="5" ht="12.75">
      <c r="E5" s="3" t="s">
        <v>8</v>
      </c>
    </row>
    <row r="6" ht="12.75">
      <c r="E6" s="3" t="s">
        <v>28</v>
      </c>
    </row>
    <row r="7" ht="6.75" customHeight="1">
      <c r="E7" s="3"/>
    </row>
    <row r="8" spans="1:9" ht="20.25" customHeight="1">
      <c r="A8" s="43" t="s">
        <v>13</v>
      </c>
      <c r="B8" s="44"/>
      <c r="C8" s="44"/>
      <c r="D8" s="44"/>
      <c r="E8" s="44"/>
      <c r="F8" s="44"/>
      <c r="G8" s="44"/>
      <c r="H8" s="44"/>
      <c r="I8" s="44"/>
    </row>
    <row r="9" spans="1:9" ht="12.75">
      <c r="A9" s="44"/>
      <c r="B9" s="44"/>
      <c r="C9" s="44"/>
      <c r="D9" s="44"/>
      <c r="E9" s="44"/>
      <c r="F9" s="44"/>
      <c r="G9" s="44"/>
      <c r="H9" s="44"/>
      <c r="I9" s="44"/>
    </row>
    <row r="10" spans="1:9" ht="9.75" customHeight="1">
      <c r="A10" s="44"/>
      <c r="B10" s="44"/>
      <c r="C10" s="44"/>
      <c r="D10" s="44"/>
      <c r="E10" s="44"/>
      <c r="F10" s="44"/>
      <c r="G10" s="44"/>
      <c r="H10" s="44"/>
      <c r="I10" s="44"/>
    </row>
    <row r="11" spans="1:9" ht="13.5" customHeight="1" hidden="1">
      <c r="A11" s="44"/>
      <c r="B11" s="44"/>
      <c r="C11" s="44"/>
      <c r="D11" s="44"/>
      <c r="E11" s="44"/>
      <c r="F11" s="44"/>
      <c r="G11" s="44"/>
      <c r="H11" s="44"/>
      <c r="I11" s="44"/>
    </row>
    <row r="12" spans="1:9" ht="13.5" customHeight="1" hidden="1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13.5" customHeight="1" hidden="1">
      <c r="A13" s="45"/>
      <c r="B13" s="45"/>
      <c r="C13" s="45"/>
      <c r="D13" s="45"/>
      <c r="E13" s="45"/>
      <c r="F13" s="45"/>
      <c r="G13" s="45"/>
      <c r="H13" s="45"/>
      <c r="I13" s="45"/>
    </row>
    <row r="14" spans="1:9" ht="10.5" customHeight="1">
      <c r="A14" s="8"/>
      <c r="B14" s="8"/>
      <c r="C14" s="8"/>
      <c r="D14" s="8"/>
      <c r="E14" s="8"/>
      <c r="F14" s="7"/>
      <c r="G14" s="7"/>
      <c r="H14" s="8"/>
      <c r="I14" s="13" t="s">
        <v>23</v>
      </c>
    </row>
    <row r="15" spans="1:9" ht="22.5" customHeight="1">
      <c r="A15" s="52" t="s">
        <v>5</v>
      </c>
      <c r="B15" s="52" t="s">
        <v>7</v>
      </c>
      <c r="C15" s="52" t="s">
        <v>0</v>
      </c>
      <c r="D15" s="52" t="s">
        <v>6</v>
      </c>
      <c r="E15" s="50" t="s">
        <v>11</v>
      </c>
      <c r="F15" s="48" t="s">
        <v>9</v>
      </c>
      <c r="G15" s="49"/>
      <c r="H15" s="4" t="s">
        <v>10</v>
      </c>
      <c r="I15" s="46" t="s">
        <v>12</v>
      </c>
    </row>
    <row r="16" spans="1:9" ht="4.5" customHeight="1">
      <c r="A16" s="53"/>
      <c r="B16" s="53"/>
      <c r="C16" s="53"/>
      <c r="D16" s="53"/>
      <c r="E16" s="51"/>
      <c r="F16" s="2" t="s">
        <v>1</v>
      </c>
      <c r="G16" s="2" t="s">
        <v>2</v>
      </c>
      <c r="H16" s="5"/>
      <c r="I16" s="47"/>
    </row>
    <row r="17" spans="1:9" ht="12.7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8</v>
      </c>
      <c r="G17" s="2">
        <v>9</v>
      </c>
      <c r="H17" s="2">
        <v>10</v>
      </c>
      <c r="I17" s="9">
        <v>6</v>
      </c>
    </row>
    <row r="18" spans="1:9" ht="12.75">
      <c r="A18" s="37" t="s">
        <v>29</v>
      </c>
      <c r="B18" s="37" t="s">
        <v>30</v>
      </c>
      <c r="C18" s="28">
        <v>6050</v>
      </c>
      <c r="D18" s="34" t="s">
        <v>24</v>
      </c>
      <c r="E18" s="32">
        <v>126935</v>
      </c>
      <c r="F18" s="32"/>
      <c r="G18" s="32"/>
      <c r="H18" s="32"/>
      <c r="I18" s="32"/>
    </row>
    <row r="19" spans="1:9" ht="13.5">
      <c r="A19" s="65" t="s">
        <v>25</v>
      </c>
      <c r="B19" s="66"/>
      <c r="C19" s="66"/>
      <c r="D19" s="67"/>
      <c r="E19" s="35">
        <f aca="true" t="shared" si="0" ref="E19:I20">SUM(E18)</f>
        <v>126935</v>
      </c>
      <c r="F19" s="35">
        <f t="shared" si="0"/>
        <v>0</v>
      </c>
      <c r="G19" s="35">
        <f t="shared" si="0"/>
        <v>0</v>
      </c>
      <c r="H19" s="35">
        <f t="shared" si="0"/>
        <v>0</v>
      </c>
      <c r="I19" s="35">
        <f t="shared" si="0"/>
        <v>0</v>
      </c>
    </row>
    <row r="20" spans="1:9" ht="12.75">
      <c r="A20" s="70" t="s">
        <v>26</v>
      </c>
      <c r="B20" s="71"/>
      <c r="C20" s="71"/>
      <c r="D20" s="72"/>
      <c r="E20" s="31">
        <f t="shared" si="0"/>
        <v>126935</v>
      </c>
      <c r="F20" s="31">
        <f t="shared" si="0"/>
        <v>0</v>
      </c>
      <c r="G20" s="31">
        <f t="shared" si="0"/>
        <v>0</v>
      </c>
      <c r="H20" s="31">
        <f t="shared" si="0"/>
        <v>0</v>
      </c>
      <c r="I20" s="31">
        <f t="shared" si="0"/>
        <v>0</v>
      </c>
    </row>
    <row r="21" spans="1:9" ht="45.75" customHeight="1">
      <c r="A21" s="10">
        <v>600</v>
      </c>
      <c r="B21" s="10">
        <v>60004</v>
      </c>
      <c r="C21" s="40">
        <v>2310</v>
      </c>
      <c r="D21" s="42" t="s">
        <v>40</v>
      </c>
      <c r="E21" s="31"/>
      <c r="F21" s="31"/>
      <c r="G21" s="31"/>
      <c r="H21" s="31"/>
      <c r="I21" s="41">
        <v>49000</v>
      </c>
    </row>
    <row r="22" spans="1:9" ht="13.5">
      <c r="A22" s="60" t="s">
        <v>39</v>
      </c>
      <c r="B22" s="63"/>
      <c r="C22" s="63"/>
      <c r="D22" s="64"/>
      <c r="E22" s="31"/>
      <c r="F22" s="31"/>
      <c r="G22" s="31"/>
      <c r="H22" s="31"/>
      <c r="I22" s="35">
        <f>SUM(I21)</f>
        <v>49000</v>
      </c>
    </row>
    <row r="23" spans="1:9" ht="12.75">
      <c r="A23" s="10">
        <v>600</v>
      </c>
      <c r="B23" s="10">
        <v>60016</v>
      </c>
      <c r="C23" s="10">
        <v>4270</v>
      </c>
      <c r="D23" s="26" t="s">
        <v>36</v>
      </c>
      <c r="E23" s="18">
        <v>146449.99</v>
      </c>
      <c r="F23" s="2"/>
      <c r="G23" s="2"/>
      <c r="H23" s="2"/>
      <c r="I23" s="9"/>
    </row>
    <row r="24" spans="1:9" ht="18.75" customHeight="1">
      <c r="A24" s="36"/>
      <c r="B24" s="36"/>
      <c r="C24" s="36">
        <v>6050</v>
      </c>
      <c r="D24" s="34" t="s">
        <v>24</v>
      </c>
      <c r="E24" s="33">
        <v>53075</v>
      </c>
      <c r="F24" s="19"/>
      <c r="G24" s="19"/>
      <c r="H24" s="19"/>
      <c r="I24" s="18">
        <v>0</v>
      </c>
    </row>
    <row r="25" spans="1:9" ht="15" customHeight="1">
      <c r="A25" s="60" t="s">
        <v>4</v>
      </c>
      <c r="B25" s="63"/>
      <c r="C25" s="63"/>
      <c r="D25" s="64"/>
      <c r="E25" s="20">
        <f>SUM(E23:E24)</f>
        <v>199524.99</v>
      </c>
      <c r="F25" s="20">
        <f>SUM(F23:F24)</f>
        <v>0</v>
      </c>
      <c r="G25" s="20">
        <f>SUM(G23:G24)</f>
        <v>0</v>
      </c>
      <c r="H25" s="20">
        <f>SUM(H23:H24)</f>
        <v>0</v>
      </c>
      <c r="I25" s="20">
        <f>SUM(I23:I24)</f>
        <v>0</v>
      </c>
    </row>
    <row r="26" spans="1:9" ht="15" customHeight="1">
      <c r="A26" s="54" t="s">
        <v>3</v>
      </c>
      <c r="B26" s="55"/>
      <c r="C26" s="55"/>
      <c r="D26" s="56"/>
      <c r="E26" s="19">
        <f>SUM(E25)</f>
        <v>199524.99</v>
      </c>
      <c r="F26" s="19">
        <f>SUM(F25)</f>
        <v>0</v>
      </c>
      <c r="G26" s="19">
        <f>SUM(G25)</f>
        <v>0</v>
      </c>
      <c r="H26" s="19">
        <f>SUM(H25)</f>
        <v>0</v>
      </c>
      <c r="I26" s="19">
        <f>SUM(I22+I25)</f>
        <v>49000</v>
      </c>
    </row>
    <row r="27" spans="1:9" ht="15.75" customHeight="1">
      <c r="A27" s="27">
        <v>801</v>
      </c>
      <c r="B27" s="27">
        <v>80101</v>
      </c>
      <c r="C27" s="29">
        <v>4010</v>
      </c>
      <c r="D27" s="21" t="s">
        <v>20</v>
      </c>
      <c r="E27" s="18">
        <v>40000</v>
      </c>
      <c r="F27" s="19"/>
      <c r="G27" s="19"/>
      <c r="H27" s="19"/>
      <c r="I27" s="18">
        <v>0</v>
      </c>
    </row>
    <row r="28" spans="1:9" ht="18.75" customHeight="1">
      <c r="A28" s="60" t="s">
        <v>19</v>
      </c>
      <c r="B28" s="61"/>
      <c r="C28" s="61"/>
      <c r="D28" s="62"/>
      <c r="E28" s="20">
        <f>SUM(E27:E27)</f>
        <v>40000</v>
      </c>
      <c r="F28" s="20">
        <f>SUM(F27:F27)</f>
        <v>0</v>
      </c>
      <c r="G28" s="20">
        <f>SUM(G27:G27)</f>
        <v>0</v>
      </c>
      <c r="H28" s="20">
        <f>SUM(H27:H27)</f>
        <v>0</v>
      </c>
      <c r="I28" s="20">
        <f>SUM(I27:I27)</f>
        <v>0</v>
      </c>
    </row>
    <row r="29" spans="1:9" ht="14.25" customHeight="1">
      <c r="A29" s="30"/>
      <c r="B29" s="22">
        <v>80110</v>
      </c>
      <c r="C29" s="22">
        <v>4010</v>
      </c>
      <c r="D29" s="21" t="s">
        <v>20</v>
      </c>
      <c r="E29" s="18"/>
      <c r="F29" s="18"/>
      <c r="G29" s="18"/>
      <c r="H29" s="18"/>
      <c r="I29" s="18">
        <v>25000</v>
      </c>
    </row>
    <row r="30" spans="1:9" ht="14.25" customHeight="1">
      <c r="A30" s="60" t="s">
        <v>21</v>
      </c>
      <c r="B30" s="61"/>
      <c r="C30" s="61"/>
      <c r="D30" s="62"/>
      <c r="E30" s="20">
        <f>SUM(E29:E29)</f>
        <v>0</v>
      </c>
      <c r="F30" s="20">
        <f>SUM(F29:F29)</f>
        <v>0</v>
      </c>
      <c r="G30" s="20">
        <f>SUM(G29:G29)</f>
        <v>0</v>
      </c>
      <c r="H30" s="20">
        <f>SUM(H29:H29)</f>
        <v>0</v>
      </c>
      <c r="I30" s="20">
        <f>SUM(I29:I29)</f>
        <v>25000</v>
      </c>
    </row>
    <row r="31" spans="1:9" ht="14.25" customHeight="1">
      <c r="A31" s="30"/>
      <c r="B31" s="28">
        <v>80120</v>
      </c>
      <c r="C31" s="22">
        <v>4010</v>
      </c>
      <c r="D31" s="21" t="s">
        <v>20</v>
      </c>
      <c r="E31" s="19"/>
      <c r="F31" s="19"/>
      <c r="G31" s="19"/>
      <c r="H31" s="19"/>
      <c r="I31" s="18">
        <v>15000</v>
      </c>
    </row>
    <row r="32" spans="1:9" ht="14.25" customHeight="1">
      <c r="A32" s="60" t="s">
        <v>22</v>
      </c>
      <c r="B32" s="61"/>
      <c r="C32" s="61"/>
      <c r="D32" s="62"/>
      <c r="E32" s="19"/>
      <c r="F32" s="19"/>
      <c r="G32" s="19"/>
      <c r="H32" s="19"/>
      <c r="I32" s="20">
        <f>SUM(I31:I31)</f>
        <v>15000</v>
      </c>
    </row>
    <row r="33" spans="1:9" ht="12.75">
      <c r="A33" s="15" t="s">
        <v>14</v>
      </c>
      <c r="B33" s="16"/>
      <c r="C33" s="16"/>
      <c r="D33" s="17"/>
      <c r="E33" s="19">
        <f>SUM(E30,E28)</f>
        <v>40000</v>
      </c>
      <c r="F33" s="19" t="e">
        <f>SUM(F28+#REF!+#REF!+#REF!+F30+F32)</f>
        <v>#REF!</v>
      </c>
      <c r="G33" s="19" t="e">
        <f>SUM(G28+#REF!+#REF!+#REF!+G30+G32)</f>
        <v>#REF!</v>
      </c>
      <c r="H33" s="19" t="e">
        <f>SUM(H28+#REF!+#REF!+#REF!+H30+H32)</f>
        <v>#REF!</v>
      </c>
      <c r="I33" s="19">
        <f>SUM(I32,I30,I28)</f>
        <v>40000</v>
      </c>
    </row>
    <row r="34" spans="1:9" ht="12.75">
      <c r="A34" s="39">
        <v>852</v>
      </c>
      <c r="B34" s="39">
        <v>85219</v>
      </c>
      <c r="C34" s="28">
        <v>4018</v>
      </c>
      <c r="D34" s="21" t="s">
        <v>31</v>
      </c>
      <c r="E34" s="18">
        <v>103.09</v>
      </c>
      <c r="F34" s="18"/>
      <c r="G34" s="18"/>
      <c r="H34" s="18"/>
      <c r="I34" s="18"/>
    </row>
    <row r="35" spans="1:9" ht="12.75">
      <c r="A35" s="38"/>
      <c r="B35" s="39"/>
      <c r="C35" s="29">
        <v>4118</v>
      </c>
      <c r="D35" s="21" t="s">
        <v>32</v>
      </c>
      <c r="E35" s="18"/>
      <c r="F35" s="18"/>
      <c r="G35" s="18"/>
      <c r="H35" s="18"/>
      <c r="I35" s="18">
        <v>105.2</v>
      </c>
    </row>
    <row r="36" spans="1:9" ht="12.75">
      <c r="A36" s="38"/>
      <c r="B36" s="39"/>
      <c r="C36" s="29">
        <v>4128</v>
      </c>
      <c r="D36" s="21" t="s">
        <v>33</v>
      </c>
      <c r="E36" s="18">
        <v>2.11</v>
      </c>
      <c r="F36" s="18"/>
      <c r="G36" s="18"/>
      <c r="H36" s="18"/>
      <c r="I36" s="18"/>
    </row>
    <row r="37" spans="1:9" ht="12.75">
      <c r="A37" s="38"/>
      <c r="B37" s="39"/>
      <c r="C37" s="28">
        <v>4019</v>
      </c>
      <c r="D37" s="21" t="s">
        <v>31</v>
      </c>
      <c r="E37" s="18">
        <v>18.19</v>
      </c>
      <c r="F37" s="18"/>
      <c r="G37" s="18"/>
      <c r="H37" s="18"/>
      <c r="I37" s="18"/>
    </row>
    <row r="38" spans="1:9" ht="12.75">
      <c r="A38" s="38"/>
      <c r="B38" s="39"/>
      <c r="C38" s="29">
        <v>4119</v>
      </c>
      <c r="D38" s="21" t="s">
        <v>32</v>
      </c>
      <c r="E38" s="18"/>
      <c r="F38" s="18"/>
      <c r="G38" s="18"/>
      <c r="H38" s="18"/>
      <c r="I38" s="18">
        <v>18.55</v>
      </c>
    </row>
    <row r="39" spans="1:9" ht="12.75">
      <c r="A39" s="38"/>
      <c r="B39" s="39"/>
      <c r="C39" s="29">
        <v>4129</v>
      </c>
      <c r="D39" s="21" t="s">
        <v>33</v>
      </c>
      <c r="E39" s="18">
        <v>0.36</v>
      </c>
      <c r="F39" s="18"/>
      <c r="G39" s="18"/>
      <c r="H39" s="18"/>
      <c r="I39" s="18">
        <v>0</v>
      </c>
    </row>
    <row r="40" spans="1:9" ht="13.5">
      <c r="A40" s="60" t="s">
        <v>34</v>
      </c>
      <c r="B40" s="68"/>
      <c r="C40" s="68"/>
      <c r="D40" s="69"/>
      <c r="E40" s="20">
        <f>SUM(E34:E39)</f>
        <v>123.75</v>
      </c>
      <c r="F40" s="20">
        <f>SUM(F34:F39)</f>
        <v>0</v>
      </c>
      <c r="G40" s="20">
        <f>SUM(G34:G39)</f>
        <v>0</v>
      </c>
      <c r="H40" s="20">
        <f>SUM(H34:H39)</f>
        <v>0</v>
      </c>
      <c r="I40" s="20">
        <f>SUM(I34:I39)</f>
        <v>123.75</v>
      </c>
    </row>
    <row r="41" spans="1:9" ht="12.75">
      <c r="A41" s="15" t="s">
        <v>35</v>
      </c>
      <c r="B41" s="15"/>
      <c r="C41" s="16"/>
      <c r="D41" s="17"/>
      <c r="E41" s="19">
        <f>SUM(E40)</f>
        <v>123.75</v>
      </c>
      <c r="F41" s="19">
        <f>SUM(F40)</f>
        <v>0</v>
      </c>
      <c r="G41" s="19">
        <f>SUM(G40)</f>
        <v>0</v>
      </c>
      <c r="H41" s="19">
        <f>SUM(H40)</f>
        <v>0</v>
      </c>
      <c r="I41" s="19">
        <f>SUM(I40)</f>
        <v>123.75</v>
      </c>
    </row>
    <row r="42" spans="1:9" ht="16.5" customHeight="1">
      <c r="A42" s="22">
        <v>926</v>
      </c>
      <c r="B42" s="27">
        <v>92605</v>
      </c>
      <c r="C42" s="27">
        <v>4305</v>
      </c>
      <c r="D42" s="21" t="s">
        <v>38</v>
      </c>
      <c r="E42" s="18">
        <v>109504.79</v>
      </c>
      <c r="F42" s="18"/>
      <c r="G42" s="18"/>
      <c r="H42" s="18"/>
      <c r="I42" s="18"/>
    </row>
    <row r="43" spans="1:9" ht="13.5">
      <c r="A43" s="57" t="s">
        <v>15</v>
      </c>
      <c r="B43" s="58"/>
      <c r="C43" s="58"/>
      <c r="D43" s="59"/>
      <c r="E43" s="20">
        <f>SUM(E42)</f>
        <v>109504.79</v>
      </c>
      <c r="F43" s="20" t="e">
        <f>SUM(F42+#REF!)</f>
        <v>#REF!</v>
      </c>
      <c r="G43" s="20" t="e">
        <f>SUM(G42+#REF!)</f>
        <v>#REF!</v>
      </c>
      <c r="H43" s="20" t="e">
        <f>SUM(H42+#REF!)</f>
        <v>#REF!</v>
      </c>
      <c r="I43" s="20">
        <f>SUM(I42:I42)</f>
        <v>0</v>
      </c>
    </row>
    <row r="44" spans="1:9" ht="12.75">
      <c r="A44" s="23" t="s">
        <v>16</v>
      </c>
      <c r="B44" s="24"/>
      <c r="C44" s="24"/>
      <c r="D44" s="25"/>
      <c r="E44" s="19">
        <f>SUM(E43)</f>
        <v>109504.79</v>
      </c>
      <c r="F44" s="19" t="e">
        <f>SUM(#REF!+F43+#REF!)</f>
        <v>#REF!</v>
      </c>
      <c r="G44" s="19" t="e">
        <f>SUM(#REF!+G43+#REF!)</f>
        <v>#REF!</v>
      </c>
      <c r="H44" s="19" t="e">
        <f>SUM(#REF!+H43+#REF!)</f>
        <v>#REF!</v>
      </c>
      <c r="I44" s="19">
        <f>SUM(I43)</f>
        <v>0</v>
      </c>
    </row>
    <row r="45" spans="1:9" ht="12.75">
      <c r="A45" s="54" t="s">
        <v>18</v>
      </c>
      <c r="B45" s="55"/>
      <c r="C45" s="55"/>
      <c r="D45" s="56"/>
      <c r="E45" s="19">
        <f>SUM(E20+E26+E33+E41+E44)</f>
        <v>476088.52999999997</v>
      </c>
      <c r="F45" s="19" t="e">
        <f>SUM(F26+F33+F44+F20)</f>
        <v>#REF!</v>
      </c>
      <c r="G45" s="19" t="e">
        <f>SUM(G26+G33+G44+G20)</f>
        <v>#REF!</v>
      </c>
      <c r="H45" s="19" t="e">
        <f>SUM(H26+H33+H44+H20)</f>
        <v>#REF!</v>
      </c>
      <c r="I45" s="19">
        <f>SUM(I20+I26+I33+I41+I44)</f>
        <v>89123.75</v>
      </c>
    </row>
    <row r="46" spans="1:9" ht="12.75">
      <c r="A46" s="12"/>
      <c r="B46" s="12"/>
      <c r="C46" s="12"/>
      <c r="D46" s="12"/>
      <c r="E46" s="11"/>
      <c r="F46" s="11"/>
      <c r="G46" s="11"/>
      <c r="H46" s="11"/>
      <c r="I46" s="11"/>
    </row>
    <row r="47" spans="1:4" ht="12.75">
      <c r="A47" s="14" t="s">
        <v>37</v>
      </c>
      <c r="B47" s="14"/>
      <c r="C47" s="14"/>
      <c r="D47" s="14"/>
    </row>
    <row r="48" ht="12.75">
      <c r="A48" s="14"/>
    </row>
  </sheetData>
  <mergeCells count="19">
    <mergeCell ref="A22:D22"/>
    <mergeCell ref="A19:D19"/>
    <mergeCell ref="A25:D25"/>
    <mergeCell ref="A40:D40"/>
    <mergeCell ref="A26:D26"/>
    <mergeCell ref="A20:D20"/>
    <mergeCell ref="A45:D45"/>
    <mergeCell ref="A43:D43"/>
    <mergeCell ref="A32:D32"/>
    <mergeCell ref="A28:D28"/>
    <mergeCell ref="A30:D30"/>
    <mergeCell ref="A8:I13"/>
    <mergeCell ref="I15:I16"/>
    <mergeCell ref="F15:G15"/>
    <mergeCell ref="E15:E16"/>
    <mergeCell ref="D15:D16"/>
    <mergeCell ref="C15:C16"/>
    <mergeCell ref="A15:A16"/>
    <mergeCell ref="B15:B1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2009-12-23T09:07:17Z</cp:lastPrinted>
  <dcterms:created xsi:type="dcterms:W3CDTF">2001-08-02T07:18:30Z</dcterms:created>
  <dcterms:modified xsi:type="dcterms:W3CDTF">2009-12-28T10:06:23Z</dcterms:modified>
  <cp:category/>
  <cp:version/>
  <cp:contentType/>
  <cp:contentStatus/>
</cp:coreProperties>
</file>