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par'!$15:$17</definedName>
  </definedNames>
  <calcPr fullCalcOnLoad="1"/>
</workbook>
</file>

<file path=xl/sharedStrings.xml><?xml version="1.0" encoding="utf-8"?>
<sst xmlns="http://schemas.openxmlformats.org/spreadsheetml/2006/main" count="68" uniqueCount="59">
  <si>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</si>
  <si>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</si>
  <si>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</si>
  <si>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</si>
  <si>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</si>
  <si>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</si>
  <si>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</si>
  <si>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</si>
  <si>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</si>
  <si>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</si>
  <si>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</si>
  <si>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</si>
  <si>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</si>
  <si>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</si>
  <si>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</si>
  <si>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</si>
  <si>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</si>
  <si>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</si>
  <si>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60095 -Pozostała działalność : Razem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</si>
  <si>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</si>
  <si>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kary i odszkodowania wypłacone na rzecz osób fizycznych</t>
  </si>
  <si>
    <t>70005 Gospodarka gruntami i nieruchomościami : Razem</t>
  </si>
  <si>
    <t>700 Gospodarka mieszkaniowa- Razem</t>
  </si>
  <si>
    <t>`</t>
  </si>
  <si>
    <t>85219 -Ośrodek pomocy społecznej : Razem</t>
  </si>
  <si>
    <t>852 Pomoc Społeczna - Razem</t>
  </si>
  <si>
    <t xml:space="preserve">dotacje celowe przekazane gminie na zadania bieżące realizowane na podstawie porozumień między jst </t>
  </si>
  <si>
    <t>dotacja podmiot.z budżetu dla niepublicznej jednostki systemu oświaty</t>
  </si>
  <si>
    <t>80104 Przedszkola niepubliczne : Razem</t>
  </si>
  <si>
    <t>801 Oświata i wychowanie - Razem</t>
  </si>
  <si>
    <t>85412 Kolonie i obozy oraz inne formy wypoczynku dzieci i młodzieży szkolnej a także szkolenia młodzieży : Razem</t>
  </si>
  <si>
    <t xml:space="preserve">854 Edukacyjna opieka wychowawcza - Razem                          </t>
  </si>
  <si>
    <t>70004 Różne jednostki obsługi gospodarki mieszkaniowej : Razem</t>
  </si>
  <si>
    <t>92109 Domy i ośrodki kultury , świetlice i kluby  : Razem</t>
  </si>
  <si>
    <t>921 Kultura i ochrona dziedzictwa narodowego - Razem</t>
  </si>
  <si>
    <t>92605 - Zadania w zakresie kultury fizycznej i sportu: Razem</t>
  </si>
  <si>
    <t>wynagrodzenia bezosobowe</t>
  </si>
  <si>
    <t>926 Kultura fizyczna i sport- Razem</t>
  </si>
  <si>
    <t>Załącznik Nr 2</t>
  </si>
  <si>
    <t xml:space="preserve"> </t>
  </si>
  <si>
    <t xml:space="preserve">            WYDATKI  OGÓŁEM :</t>
  </si>
  <si>
    <t>do Uchwały Nr XXXI/218/2009</t>
  </si>
  <si>
    <t>z dnia 17 czerwca  2009 r</t>
  </si>
  <si>
    <t xml:space="preserve">wydatki inwestycyjne jedn.budżet </t>
  </si>
  <si>
    <t xml:space="preserve">zakup usług remontowych    </t>
  </si>
  <si>
    <r>
      <t xml:space="preserve">wynagrodzenia osobowe pracowników </t>
    </r>
    <r>
      <rPr>
        <i/>
        <sz val="10"/>
        <rFont val="Times New Roman"/>
        <family val="1"/>
      </rPr>
      <t xml:space="preserve">            </t>
    </r>
  </si>
  <si>
    <t xml:space="preserve">zakup akcesoriów komputerowych, w tym programów i licencji </t>
  </si>
  <si>
    <t xml:space="preserve">wydatki na zakupy inwestycyjne jednostek budżetowych  </t>
  </si>
  <si>
    <r>
      <t xml:space="preserve">zakup usług pozostałych  </t>
    </r>
    <r>
      <rPr>
        <i/>
        <sz val="10"/>
        <rFont val="Times New Roman"/>
        <family val="1"/>
      </rPr>
      <t xml:space="preserve">              </t>
    </r>
  </si>
  <si>
    <t>92601 Obiekty sportowe: Razem</t>
  </si>
  <si>
    <t>900 Gospodarka komunalna i ochrona środowiska : Razem</t>
  </si>
  <si>
    <t>90015 - Oświetlenie ulic, placów i dróg: Razem</t>
  </si>
  <si>
    <t>80101 Szkoły podstawowe: Razem</t>
  </si>
  <si>
    <t>75818 Rezerwy ogólne i celowe : Razem</t>
  </si>
  <si>
    <t>758  Różne rozliczenia - Razem</t>
  </si>
  <si>
    <t xml:space="preserve">rezerwy ogólne i celowe   </t>
  </si>
  <si>
    <t>75095 Pozostała działalność: Razem</t>
  </si>
  <si>
    <t>750 Administracja publiczna - Razem</t>
  </si>
  <si>
    <t xml:space="preserve"> Plan po zmianach    87 864 640  zł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</si>
</sst>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7"/>
  <sheetViews>
    <sheetView tabSelected="1" zoomScaleSheetLayoutView="100" workbookViewId="0" topLeftCell="A28">
      <selection activeCell="O51" sqref="O51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7" customWidth="1"/>
    <col min="10" max="16384" width="9.125" style="1" customWidth="1"/>
  </cols>
  <sheetData>
    <row r="3" ht="12.75">
      <c r="E3" s="4" t="s">
        <v>38</v>
      </c>
    </row>
    <row r="4" ht="12.75">
      <c r="E4" s="4" t="s">
        <v>41</v>
      </c>
    </row>
    <row r="5" ht="12.75">
      <c r="E5" s="4" t="s">
        <v>10</v>
      </c>
    </row>
    <row r="6" ht="12.75">
      <c r="E6" s="4" t="s">
        <v>42</v>
      </c>
    </row>
    <row r="7" ht="14.25" customHeight="1">
      <c r="E7" s="4"/>
    </row>
    <row r="8" spans="1:9" ht="20.25" customHeight="1">
      <c r="A8" s="43" t="s">
        <v>19</v>
      </c>
      <c r="B8" s="44"/>
      <c r="C8" s="44"/>
      <c r="D8" s="44"/>
      <c r="E8" s="44"/>
      <c r="F8" s="44"/>
      <c r="G8" s="44"/>
      <c r="H8" s="44"/>
      <c r="I8" s="44"/>
    </row>
    <row r="9" spans="1:9" ht="12.75">
      <c r="A9" s="44"/>
      <c r="B9" s="44"/>
      <c r="C9" s="44"/>
      <c r="D9" s="44"/>
      <c r="E9" s="44"/>
      <c r="F9" s="44"/>
      <c r="G9" s="44"/>
      <c r="H9" s="44"/>
      <c r="I9" s="44"/>
    </row>
    <row r="10" spans="1:9" ht="9.75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3.5" customHeight="1" hidden="1">
      <c r="A11" s="44"/>
      <c r="B11" s="44"/>
      <c r="C11" s="44"/>
      <c r="D11" s="44"/>
      <c r="E11" s="44"/>
      <c r="F11" s="44"/>
      <c r="G11" s="44"/>
      <c r="H11" s="44"/>
      <c r="I11" s="44"/>
    </row>
    <row r="12" spans="1:9" ht="13.5" customHeight="1" hidden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13.5" customHeight="1" hidden="1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8" customHeight="1">
      <c r="A14" s="9"/>
      <c r="B14" s="9"/>
      <c r="C14" s="9"/>
      <c r="D14" s="9"/>
      <c r="E14" s="9"/>
      <c r="F14" s="8"/>
      <c r="G14" s="8"/>
      <c r="H14" s="9"/>
      <c r="I14" s="17" t="s">
        <v>17</v>
      </c>
    </row>
    <row r="15" spans="1:9" ht="22.5" customHeight="1">
      <c r="A15" s="52" t="s">
        <v>7</v>
      </c>
      <c r="B15" s="52" t="s">
        <v>9</v>
      </c>
      <c r="C15" s="52" t="s">
        <v>0</v>
      </c>
      <c r="D15" s="52" t="s">
        <v>8</v>
      </c>
      <c r="E15" s="50" t="s">
        <v>15</v>
      </c>
      <c r="F15" s="48" t="s">
        <v>13</v>
      </c>
      <c r="G15" s="49"/>
      <c r="H15" s="5" t="s">
        <v>14</v>
      </c>
      <c r="I15" s="46" t="s">
        <v>16</v>
      </c>
    </row>
    <row r="16" spans="1:9" ht="12" customHeight="1">
      <c r="A16" s="53"/>
      <c r="B16" s="53"/>
      <c r="C16" s="53"/>
      <c r="D16" s="53"/>
      <c r="E16" s="51"/>
      <c r="F16" s="3" t="s">
        <v>1</v>
      </c>
      <c r="G16" s="3" t="s">
        <v>2</v>
      </c>
      <c r="H16" s="6"/>
      <c r="I16" s="47"/>
    </row>
    <row r="17" spans="1:9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8</v>
      </c>
      <c r="G17" s="3">
        <v>9</v>
      </c>
      <c r="H17" s="3">
        <v>10</v>
      </c>
      <c r="I17" s="10">
        <v>6</v>
      </c>
    </row>
    <row r="18" spans="1:9" ht="12.75">
      <c r="A18" s="20" t="s">
        <v>11</v>
      </c>
      <c r="B18" s="20" t="s">
        <v>12</v>
      </c>
      <c r="C18" s="19">
        <v>4270</v>
      </c>
      <c r="D18" s="35" t="s">
        <v>44</v>
      </c>
      <c r="E18" s="38"/>
      <c r="F18" s="38"/>
      <c r="G18" s="38"/>
      <c r="H18" s="38"/>
      <c r="I18" s="39">
        <v>100000</v>
      </c>
    </row>
    <row r="19" spans="3:9" ht="18" customHeight="1">
      <c r="C19" s="11">
        <v>6050</v>
      </c>
      <c r="D19" s="12" t="s">
        <v>43</v>
      </c>
      <c r="E19" s="24">
        <f>1756000+40000+510000</f>
        <v>2306000</v>
      </c>
      <c r="F19" s="24"/>
      <c r="G19" s="24"/>
      <c r="H19" s="24"/>
      <c r="I19" s="24"/>
    </row>
    <row r="20" spans="1:9" ht="13.5" customHeight="1">
      <c r="A20" s="40" t="s">
        <v>3</v>
      </c>
      <c r="B20" s="41"/>
      <c r="C20" s="41"/>
      <c r="D20" s="42"/>
      <c r="E20" s="25">
        <f>SUM(E18:E19)</f>
        <v>2306000</v>
      </c>
      <c r="F20" s="25">
        <f>SUM(F18:F19)</f>
        <v>0</v>
      </c>
      <c r="G20" s="25">
        <f>SUM(G18:G19)</f>
        <v>0</v>
      </c>
      <c r="H20" s="25">
        <f>SUM(H18:H19)</f>
        <v>0</v>
      </c>
      <c r="I20" s="25">
        <f>SUM(I18:I19)</f>
        <v>100000</v>
      </c>
    </row>
    <row r="21" spans="1:12" ht="12.75">
      <c r="A21" s="54" t="s">
        <v>6</v>
      </c>
      <c r="B21" s="55"/>
      <c r="C21" s="55"/>
      <c r="D21" s="56"/>
      <c r="E21" s="26">
        <f>SUM(E20)</f>
        <v>2306000</v>
      </c>
      <c r="F21" s="26">
        <f>SUM(F20)</f>
        <v>0</v>
      </c>
      <c r="G21" s="26">
        <f>SUM(G20)</f>
        <v>0</v>
      </c>
      <c r="H21" s="26">
        <f>SUM(H20)</f>
        <v>0</v>
      </c>
      <c r="I21" s="26">
        <f>SUM(I20)</f>
        <v>100000</v>
      </c>
      <c r="L21" s="1" t="s">
        <v>23</v>
      </c>
    </row>
    <row r="22" spans="1:9" ht="18" customHeight="1">
      <c r="A22" s="11">
        <v>600</v>
      </c>
      <c r="B22" s="11">
        <v>60016</v>
      </c>
      <c r="C22" s="11">
        <v>6050</v>
      </c>
      <c r="D22" s="14" t="s">
        <v>43</v>
      </c>
      <c r="E22" s="24">
        <v>2960007</v>
      </c>
      <c r="F22" s="26"/>
      <c r="G22" s="26"/>
      <c r="H22" s="26"/>
      <c r="I22" s="24">
        <v>541000</v>
      </c>
    </row>
    <row r="23" spans="1:9" ht="15" customHeight="1">
      <c r="A23" s="61" t="s">
        <v>5</v>
      </c>
      <c r="B23" s="66"/>
      <c r="C23" s="66"/>
      <c r="D23" s="67"/>
      <c r="E23" s="27">
        <f>SUM(E22:E22)</f>
        <v>2960007</v>
      </c>
      <c r="F23" s="27">
        <f>SUM(F22:F22)</f>
        <v>0</v>
      </c>
      <c r="G23" s="27">
        <f>SUM(G22:G22)</f>
        <v>0</v>
      </c>
      <c r="H23" s="27">
        <f>SUM(H22:H22)</f>
        <v>0</v>
      </c>
      <c r="I23" s="27">
        <f>SUM(I22:I22)</f>
        <v>541000</v>
      </c>
    </row>
    <row r="24" spans="1:9" ht="15" customHeight="1">
      <c r="A24" s="2"/>
      <c r="B24" s="11">
        <v>60095</v>
      </c>
      <c r="C24" s="11">
        <v>6050</v>
      </c>
      <c r="D24" s="12" t="s">
        <v>43</v>
      </c>
      <c r="E24" s="24">
        <f>171400+67400+172600</f>
        <v>411400</v>
      </c>
      <c r="F24" s="28"/>
      <c r="G24" s="28"/>
      <c r="H24" s="28"/>
      <c r="I24" s="28"/>
    </row>
    <row r="25" spans="1:9" ht="15" customHeight="1">
      <c r="A25" s="61" t="s">
        <v>18</v>
      </c>
      <c r="B25" s="66"/>
      <c r="C25" s="66"/>
      <c r="D25" s="67"/>
      <c r="E25" s="27">
        <f>SUM(E24)</f>
        <v>411400</v>
      </c>
      <c r="F25" s="27">
        <f>SUM(F24)</f>
        <v>0</v>
      </c>
      <c r="G25" s="27">
        <f>SUM(G24)</f>
        <v>0</v>
      </c>
      <c r="H25" s="27">
        <f>SUM(H24)</f>
        <v>0</v>
      </c>
      <c r="I25" s="27">
        <f>SUM(I24)</f>
        <v>0</v>
      </c>
    </row>
    <row r="26" spans="1:9" ht="15" customHeight="1">
      <c r="A26" s="54" t="s">
        <v>4</v>
      </c>
      <c r="B26" s="55"/>
      <c r="C26" s="55"/>
      <c r="D26" s="56"/>
      <c r="E26" s="26">
        <f>SUM(E25,E23)</f>
        <v>3371407</v>
      </c>
      <c r="F26" s="26">
        <f>SUM(F23)</f>
        <v>0</v>
      </c>
      <c r="G26" s="26">
        <f>SUM(G23)</f>
        <v>0</v>
      </c>
      <c r="H26" s="26">
        <f>SUM(H23)</f>
        <v>0</v>
      </c>
      <c r="I26" s="26">
        <f>SUM(I23)</f>
        <v>541000</v>
      </c>
    </row>
    <row r="27" spans="1:9" ht="18.75" customHeight="1">
      <c r="A27" s="19">
        <v>700</v>
      </c>
      <c r="B27" s="19">
        <v>70004</v>
      </c>
      <c r="C27" s="19">
        <v>4270</v>
      </c>
      <c r="D27" s="35" t="s">
        <v>44</v>
      </c>
      <c r="E27" s="24">
        <v>9742</v>
      </c>
      <c r="F27" s="26"/>
      <c r="G27" s="26"/>
      <c r="H27" s="26"/>
      <c r="I27" s="26"/>
    </row>
    <row r="28" spans="1:9" ht="15" customHeight="1">
      <c r="A28" s="61" t="s">
        <v>32</v>
      </c>
      <c r="B28" s="66"/>
      <c r="C28" s="66"/>
      <c r="D28" s="67"/>
      <c r="E28" s="27">
        <f>SUM(E27)</f>
        <v>9742</v>
      </c>
      <c r="F28" s="26"/>
      <c r="G28" s="26"/>
      <c r="H28" s="26"/>
      <c r="I28" s="26"/>
    </row>
    <row r="29" spans="1:9" ht="24.75" customHeight="1">
      <c r="A29" s="13"/>
      <c r="B29" s="13">
        <v>70005</v>
      </c>
      <c r="C29" s="19">
        <v>4590</v>
      </c>
      <c r="D29" s="12" t="s">
        <v>20</v>
      </c>
      <c r="E29" s="24">
        <v>600000</v>
      </c>
      <c r="F29" s="26"/>
      <c r="G29" s="26">
        <v>-170000</v>
      </c>
      <c r="H29" s="26">
        <f>SUM(E29+G29)</f>
        <v>430000</v>
      </c>
      <c r="I29" s="24">
        <v>0</v>
      </c>
    </row>
    <row r="30" spans="1:9" ht="13.5">
      <c r="A30" s="61" t="s">
        <v>21</v>
      </c>
      <c r="B30" s="66"/>
      <c r="C30" s="66"/>
      <c r="D30" s="67"/>
      <c r="E30" s="27">
        <f>SUM(E29:E29)</f>
        <v>600000</v>
      </c>
      <c r="F30" s="27">
        <f>SUM(F29:F29)</f>
        <v>0</v>
      </c>
      <c r="G30" s="27">
        <f>SUM(G29:G29)</f>
        <v>-170000</v>
      </c>
      <c r="H30" s="27">
        <f>SUM(H29:H29)</f>
        <v>430000</v>
      </c>
      <c r="I30" s="27">
        <f>SUM(I29:I29)</f>
        <v>0</v>
      </c>
    </row>
    <row r="31" spans="1:9" ht="12.75">
      <c r="A31" s="54" t="s">
        <v>22</v>
      </c>
      <c r="B31" s="55"/>
      <c r="C31" s="55"/>
      <c r="D31" s="56"/>
      <c r="E31" s="26">
        <f>SUM(E30,E28)</f>
        <v>609742</v>
      </c>
      <c r="F31" s="26">
        <f>SUM(F30)</f>
        <v>0</v>
      </c>
      <c r="G31" s="26">
        <f>SUM(G30)</f>
        <v>-170000</v>
      </c>
      <c r="H31" s="26">
        <f>SUM(H30)</f>
        <v>430000</v>
      </c>
      <c r="I31" s="26">
        <f>SUM(I30)</f>
        <v>0</v>
      </c>
    </row>
    <row r="32" spans="1:9" ht="12.75">
      <c r="A32" s="19">
        <v>750</v>
      </c>
      <c r="B32" s="19">
        <v>75095</v>
      </c>
      <c r="C32" s="19">
        <v>4170</v>
      </c>
      <c r="D32" s="34" t="s">
        <v>36</v>
      </c>
      <c r="E32" s="24">
        <v>1800</v>
      </c>
      <c r="F32" s="24"/>
      <c r="G32" s="24"/>
      <c r="H32" s="24"/>
      <c r="I32" s="24"/>
    </row>
    <row r="33" spans="1:9" ht="13.5">
      <c r="A33" s="61" t="s">
        <v>56</v>
      </c>
      <c r="B33" s="64"/>
      <c r="C33" s="64"/>
      <c r="D33" s="65"/>
      <c r="E33" s="27">
        <f>SUM(E32)</f>
        <v>1800</v>
      </c>
      <c r="F33" s="27">
        <f aca="true" t="shared" si="0" ref="F33:I34">SUM(F32)</f>
        <v>0</v>
      </c>
      <c r="G33" s="27">
        <f t="shared" si="0"/>
        <v>0</v>
      </c>
      <c r="H33" s="27">
        <f t="shared" si="0"/>
        <v>0</v>
      </c>
      <c r="I33" s="27">
        <f t="shared" si="0"/>
        <v>0</v>
      </c>
    </row>
    <row r="34" spans="1:9" ht="12.75">
      <c r="A34" s="21" t="s">
        <v>57</v>
      </c>
      <c r="B34" s="22"/>
      <c r="C34" s="22"/>
      <c r="D34" s="23"/>
      <c r="E34" s="26">
        <f>SUM(E33)</f>
        <v>1800</v>
      </c>
      <c r="F34" s="26">
        <f t="shared" si="0"/>
        <v>0</v>
      </c>
      <c r="G34" s="26">
        <f t="shared" si="0"/>
        <v>0</v>
      </c>
      <c r="H34" s="26">
        <f t="shared" si="0"/>
        <v>0</v>
      </c>
      <c r="I34" s="26">
        <f t="shared" si="0"/>
        <v>0</v>
      </c>
    </row>
    <row r="35" spans="1:9" ht="15" customHeight="1">
      <c r="A35" s="19">
        <v>758</v>
      </c>
      <c r="B35" s="19">
        <v>75818</v>
      </c>
      <c r="C35" s="19">
        <v>4810</v>
      </c>
      <c r="D35" s="37" t="s">
        <v>55</v>
      </c>
      <c r="E35" s="24"/>
      <c r="F35" s="24"/>
      <c r="G35" s="24"/>
      <c r="H35" s="24"/>
      <c r="I35" s="24">
        <f>1800+260000</f>
        <v>261800</v>
      </c>
    </row>
    <row r="36" spans="1:9" ht="15" customHeight="1">
      <c r="A36" s="61" t="s">
        <v>53</v>
      </c>
      <c r="B36" s="64"/>
      <c r="C36" s="64"/>
      <c r="D36" s="65"/>
      <c r="E36" s="27">
        <f>SUM(E35)</f>
        <v>0</v>
      </c>
      <c r="F36" s="27">
        <f aca="true" t="shared" si="1" ref="F36:I37">SUM(F35)</f>
        <v>0</v>
      </c>
      <c r="G36" s="27">
        <f t="shared" si="1"/>
        <v>0</v>
      </c>
      <c r="H36" s="27">
        <f t="shared" si="1"/>
        <v>0</v>
      </c>
      <c r="I36" s="27">
        <f t="shared" si="1"/>
        <v>261800</v>
      </c>
    </row>
    <row r="37" spans="1:9" ht="15.75" customHeight="1">
      <c r="A37" s="21" t="s">
        <v>54</v>
      </c>
      <c r="B37" s="22"/>
      <c r="C37" s="22"/>
      <c r="D37" s="23"/>
      <c r="E37" s="26">
        <f>SUM(E36)</f>
        <v>0</v>
      </c>
      <c r="F37" s="26">
        <f t="shared" si="1"/>
        <v>0</v>
      </c>
      <c r="G37" s="26">
        <f t="shared" si="1"/>
        <v>0</v>
      </c>
      <c r="H37" s="26">
        <f t="shared" si="1"/>
        <v>0</v>
      </c>
      <c r="I37" s="26">
        <f t="shared" si="1"/>
        <v>261800</v>
      </c>
    </row>
    <row r="38" spans="1:9" ht="16.5" customHeight="1">
      <c r="A38" s="36">
        <v>801</v>
      </c>
      <c r="B38" s="36">
        <v>80101</v>
      </c>
      <c r="C38" s="19">
        <v>4270</v>
      </c>
      <c r="D38" s="35" t="s">
        <v>44</v>
      </c>
      <c r="E38" s="24"/>
      <c r="F38" s="24"/>
      <c r="G38" s="24"/>
      <c r="H38" s="24"/>
      <c r="I38" s="24">
        <f>14000+372600</f>
        <v>386600</v>
      </c>
    </row>
    <row r="39" spans="1:9" ht="18.75" customHeight="1">
      <c r="A39" s="61" t="s">
        <v>52</v>
      </c>
      <c r="B39" s="64"/>
      <c r="C39" s="64"/>
      <c r="D39" s="65"/>
      <c r="E39" s="27">
        <f>SUM(E38)</f>
        <v>0</v>
      </c>
      <c r="F39" s="27">
        <f>SUM(F38)</f>
        <v>0</v>
      </c>
      <c r="G39" s="27">
        <f>SUM(G38)</f>
        <v>0</v>
      </c>
      <c r="H39" s="27">
        <f>SUM(H38)</f>
        <v>0</v>
      </c>
      <c r="I39" s="27">
        <f>SUM(I38)</f>
        <v>386600</v>
      </c>
    </row>
    <row r="40" spans="2:9" ht="25.5">
      <c r="B40" s="36">
        <v>80104</v>
      </c>
      <c r="C40" s="30">
        <v>2310</v>
      </c>
      <c r="D40" s="29" t="s">
        <v>26</v>
      </c>
      <c r="E40" s="24">
        <v>136106</v>
      </c>
      <c r="F40" s="24"/>
      <c r="G40" s="24"/>
      <c r="H40" s="24"/>
      <c r="I40" s="24">
        <v>12480</v>
      </c>
    </row>
    <row r="41" spans="1:9" ht="25.5">
      <c r="A41" s="19"/>
      <c r="B41" s="19"/>
      <c r="C41" s="30">
        <v>2540</v>
      </c>
      <c r="D41" s="29" t="s">
        <v>27</v>
      </c>
      <c r="E41" s="24">
        <v>6021</v>
      </c>
      <c r="F41" s="24"/>
      <c r="G41" s="24"/>
      <c r="H41" s="24"/>
      <c r="I41" s="24">
        <v>131890</v>
      </c>
    </row>
    <row r="42" spans="1:9" ht="17.25" customHeight="1">
      <c r="A42" s="61" t="s">
        <v>28</v>
      </c>
      <c r="B42" s="64"/>
      <c r="C42" s="64"/>
      <c r="D42" s="65"/>
      <c r="E42" s="27">
        <f>SUM(E40:E41)</f>
        <v>142127</v>
      </c>
      <c r="F42" s="27">
        <f>SUM(F40)</f>
        <v>0</v>
      </c>
      <c r="G42" s="27">
        <f>SUM(G40)</f>
        <v>0</v>
      </c>
      <c r="H42" s="27">
        <f>SUM(H40)</f>
        <v>0</v>
      </c>
      <c r="I42" s="27">
        <f>SUM(I40:I41)</f>
        <v>144370</v>
      </c>
    </row>
    <row r="43" spans="1:9" ht="12.75">
      <c r="A43" s="21" t="s">
        <v>29</v>
      </c>
      <c r="B43" s="22"/>
      <c r="C43" s="22"/>
      <c r="D43" s="23"/>
      <c r="E43" s="26">
        <f>SUM(E42+E39)</f>
        <v>142127</v>
      </c>
      <c r="F43" s="26">
        <f>SUM(F42+F39)</f>
        <v>0</v>
      </c>
      <c r="G43" s="26">
        <f>SUM(G42+G39)</f>
        <v>0</v>
      </c>
      <c r="H43" s="26">
        <f>SUM(H42+H39)</f>
        <v>0</v>
      </c>
      <c r="I43" s="26">
        <f>SUM(I42+I39)</f>
        <v>530970</v>
      </c>
    </row>
    <row r="44" spans="1:9" ht="15" customHeight="1">
      <c r="A44" s="19">
        <v>852</v>
      </c>
      <c r="B44" s="19">
        <v>85219</v>
      </c>
      <c r="C44" s="19">
        <v>4010</v>
      </c>
      <c r="D44" s="29" t="s">
        <v>45</v>
      </c>
      <c r="E44" s="24">
        <v>5600</v>
      </c>
      <c r="F44" s="26"/>
      <c r="G44" s="26"/>
      <c r="H44" s="26"/>
      <c r="I44" s="24">
        <v>5600</v>
      </c>
    </row>
    <row r="45" spans="1:9" ht="26.25" customHeight="1">
      <c r="A45" s="19"/>
      <c r="B45" s="19"/>
      <c r="C45" s="19">
        <v>4750</v>
      </c>
      <c r="D45" s="29" t="s">
        <v>46</v>
      </c>
      <c r="E45" s="24">
        <v>6954</v>
      </c>
      <c r="F45" s="24"/>
      <c r="G45" s="24"/>
      <c r="H45" s="24"/>
      <c r="I45" s="24"/>
    </row>
    <row r="46" spans="1:9" ht="18.75" customHeight="1">
      <c r="A46" s="19"/>
      <c r="B46" s="19"/>
      <c r="C46" s="11">
        <v>6060</v>
      </c>
      <c r="D46" s="29" t="s">
        <v>47</v>
      </c>
      <c r="E46" s="24"/>
      <c r="F46" s="24"/>
      <c r="G46" s="24"/>
      <c r="H46" s="24"/>
      <c r="I46" s="24">
        <v>6954</v>
      </c>
    </row>
    <row r="47" spans="1:9" ht="13.5">
      <c r="A47" s="61" t="s">
        <v>24</v>
      </c>
      <c r="B47" s="62"/>
      <c r="C47" s="62"/>
      <c r="D47" s="63"/>
      <c r="E47" s="27">
        <f>SUM(E44:E46)</f>
        <v>12554</v>
      </c>
      <c r="F47" s="27">
        <f>SUM(F45:F46)</f>
        <v>0</v>
      </c>
      <c r="G47" s="27">
        <f>SUM(G45:G46)</f>
        <v>0</v>
      </c>
      <c r="H47" s="27">
        <f>SUM(H45:H46)</f>
        <v>0</v>
      </c>
      <c r="I47" s="27">
        <f>SUM(I44:I46)</f>
        <v>12554</v>
      </c>
    </row>
    <row r="48" spans="1:9" ht="12.75">
      <c r="A48" s="21" t="s">
        <v>25</v>
      </c>
      <c r="B48" s="22"/>
      <c r="C48" s="22"/>
      <c r="D48" s="23"/>
      <c r="E48" s="26">
        <f>SUM(E47)</f>
        <v>12554</v>
      </c>
      <c r="F48" s="26">
        <f>SUM(F47)</f>
        <v>0</v>
      </c>
      <c r="G48" s="26">
        <f>SUM(G47)</f>
        <v>0</v>
      </c>
      <c r="H48" s="26">
        <f>SUM(H47)</f>
        <v>0</v>
      </c>
      <c r="I48" s="26">
        <f>SUM(I47)</f>
        <v>12554</v>
      </c>
    </row>
    <row r="49" spans="1:9" ht="17.25" customHeight="1">
      <c r="A49" s="36">
        <v>854</v>
      </c>
      <c r="B49" s="36">
        <v>85412</v>
      </c>
      <c r="C49" s="36">
        <v>4300</v>
      </c>
      <c r="D49" s="29" t="s">
        <v>48</v>
      </c>
      <c r="E49" s="24">
        <f>2243+14000</f>
        <v>16243</v>
      </c>
      <c r="F49" s="26"/>
      <c r="G49" s="26"/>
      <c r="H49" s="26"/>
      <c r="I49" s="26"/>
    </row>
    <row r="50" spans="1:9" ht="32.25" customHeight="1">
      <c r="A50" s="40" t="s">
        <v>30</v>
      </c>
      <c r="B50" s="57"/>
      <c r="C50" s="57"/>
      <c r="D50" s="58"/>
      <c r="E50" s="27">
        <f>SUM(E49)</f>
        <v>16243</v>
      </c>
      <c r="F50" s="28"/>
      <c r="G50" s="28"/>
      <c r="H50" s="28"/>
      <c r="I50" s="27">
        <v>0</v>
      </c>
    </row>
    <row r="51" spans="1:9" ht="13.5">
      <c r="A51" s="59" t="s">
        <v>31</v>
      </c>
      <c r="B51" s="60"/>
      <c r="C51" s="60"/>
      <c r="D51" s="60"/>
      <c r="E51" s="26">
        <f>SUM(E50)</f>
        <v>16243</v>
      </c>
      <c r="F51" s="26"/>
      <c r="G51" s="26"/>
      <c r="H51" s="26"/>
      <c r="I51" s="27">
        <v>0</v>
      </c>
    </row>
    <row r="52" spans="1:9" ht="12.75">
      <c r="A52" s="11">
        <v>900</v>
      </c>
      <c r="B52" s="11">
        <v>90015</v>
      </c>
      <c r="C52" s="11">
        <v>6050</v>
      </c>
      <c r="D52" s="12" t="s">
        <v>43</v>
      </c>
      <c r="E52" s="24">
        <v>130000</v>
      </c>
      <c r="F52" s="24"/>
      <c r="G52" s="24"/>
      <c r="H52" s="24"/>
      <c r="I52" s="28"/>
    </row>
    <row r="53" spans="1:9" ht="13.5">
      <c r="A53" s="68" t="s">
        <v>51</v>
      </c>
      <c r="B53" s="71"/>
      <c r="C53" s="71"/>
      <c r="D53" s="72"/>
      <c r="E53" s="27">
        <f aca="true" t="shared" si="2" ref="E53:I54">SUM(E52)</f>
        <v>130000</v>
      </c>
      <c r="F53" s="27">
        <f t="shared" si="2"/>
        <v>0</v>
      </c>
      <c r="G53" s="27">
        <f t="shared" si="2"/>
        <v>0</v>
      </c>
      <c r="H53" s="27">
        <f t="shared" si="2"/>
        <v>0</v>
      </c>
      <c r="I53" s="27">
        <f t="shared" si="2"/>
        <v>0</v>
      </c>
    </row>
    <row r="54" spans="1:9" ht="13.5">
      <c r="A54" s="73" t="s">
        <v>50</v>
      </c>
      <c r="B54" s="74"/>
      <c r="C54" s="74"/>
      <c r="D54" s="75"/>
      <c r="E54" s="26">
        <f t="shared" si="2"/>
        <v>130000</v>
      </c>
      <c r="F54" s="26">
        <f t="shared" si="2"/>
        <v>0</v>
      </c>
      <c r="G54" s="26">
        <f t="shared" si="2"/>
        <v>0</v>
      </c>
      <c r="H54" s="26">
        <f t="shared" si="2"/>
        <v>0</v>
      </c>
      <c r="I54" s="26">
        <f t="shared" si="2"/>
        <v>0</v>
      </c>
    </row>
    <row r="55" spans="1:14" ht="12.75">
      <c r="A55" s="11">
        <v>921</v>
      </c>
      <c r="B55" s="11">
        <v>92109</v>
      </c>
      <c r="C55" s="11">
        <v>6050</v>
      </c>
      <c r="D55" s="12" t="s">
        <v>43</v>
      </c>
      <c r="E55" s="24">
        <v>31000</v>
      </c>
      <c r="F55" s="24"/>
      <c r="G55" s="24"/>
      <c r="H55" s="24"/>
      <c r="I55" s="28"/>
      <c r="N55" s="1" t="s">
        <v>39</v>
      </c>
    </row>
    <row r="56" spans="1:9" ht="13.5">
      <c r="A56" s="68" t="s">
        <v>33</v>
      </c>
      <c r="B56" s="69"/>
      <c r="C56" s="69"/>
      <c r="D56" s="70"/>
      <c r="E56" s="27">
        <f>SUM(E55)</f>
        <v>31000</v>
      </c>
      <c r="F56" s="27">
        <f aca="true" t="shared" si="3" ref="F56:I57">SUM(F55)</f>
        <v>0</v>
      </c>
      <c r="G56" s="27">
        <f t="shared" si="3"/>
        <v>0</v>
      </c>
      <c r="H56" s="27">
        <f t="shared" si="3"/>
        <v>0</v>
      </c>
      <c r="I56" s="27">
        <f t="shared" si="3"/>
        <v>0</v>
      </c>
    </row>
    <row r="57" spans="1:9" ht="12.75">
      <c r="A57" s="32" t="s">
        <v>34</v>
      </c>
      <c r="B57" s="33"/>
      <c r="C57" s="33"/>
      <c r="D57" s="34"/>
      <c r="E57" s="26">
        <f>SUM(E56)</f>
        <v>31000</v>
      </c>
      <c r="F57" s="26">
        <f t="shared" si="3"/>
        <v>0</v>
      </c>
      <c r="G57" s="26">
        <f t="shared" si="3"/>
        <v>0</v>
      </c>
      <c r="H57" s="26">
        <f t="shared" si="3"/>
        <v>0</v>
      </c>
      <c r="I57" s="26">
        <f t="shared" si="3"/>
        <v>0</v>
      </c>
    </row>
    <row r="58" spans="1:9" ht="12.75">
      <c r="A58" s="11">
        <v>926</v>
      </c>
      <c r="B58" s="11">
        <v>92601</v>
      </c>
      <c r="C58" s="11">
        <v>6050</v>
      </c>
      <c r="D58" s="12" t="s">
        <v>43</v>
      </c>
      <c r="E58" s="24">
        <f>2333000+180000</f>
        <v>2513000</v>
      </c>
      <c r="F58" s="24"/>
      <c r="G58" s="24"/>
      <c r="H58" s="24"/>
      <c r="I58" s="24"/>
    </row>
    <row r="59" spans="1:9" ht="13.5">
      <c r="A59" s="68" t="s">
        <v>49</v>
      </c>
      <c r="B59" s="71"/>
      <c r="C59" s="71"/>
      <c r="D59" s="72"/>
      <c r="E59" s="27">
        <f>SUM(E58)</f>
        <v>2513000</v>
      </c>
      <c r="F59" s="27">
        <f>SUM(F58)</f>
        <v>0</v>
      </c>
      <c r="G59" s="27">
        <f>SUM(G58)</f>
        <v>0</v>
      </c>
      <c r="H59" s="27">
        <f>SUM(H58)</f>
        <v>0</v>
      </c>
      <c r="I59" s="27">
        <f>SUM(I58)</f>
        <v>0</v>
      </c>
    </row>
    <row r="60" spans="2:9" ht="12.75">
      <c r="B60" s="11">
        <v>92605</v>
      </c>
      <c r="C60" s="11">
        <v>4170</v>
      </c>
      <c r="D60" s="34" t="s">
        <v>36</v>
      </c>
      <c r="E60" s="24">
        <v>45000</v>
      </c>
      <c r="F60" s="24"/>
      <c r="G60" s="24"/>
      <c r="H60" s="24"/>
      <c r="I60" s="28"/>
    </row>
    <row r="61" spans="1:9" ht="12.75">
      <c r="A61" s="31"/>
      <c r="B61" s="11"/>
      <c r="C61" s="11">
        <v>6050</v>
      </c>
      <c r="D61" s="12" t="s">
        <v>43</v>
      </c>
      <c r="E61" s="24"/>
      <c r="F61" s="24"/>
      <c r="G61" s="24"/>
      <c r="H61" s="24"/>
      <c r="I61" s="24">
        <v>180000</v>
      </c>
    </row>
    <row r="62" spans="1:9" ht="13.5">
      <c r="A62" s="68" t="s">
        <v>35</v>
      </c>
      <c r="B62" s="71"/>
      <c r="C62" s="71"/>
      <c r="D62" s="72"/>
      <c r="E62" s="27">
        <f>SUM(E60+E61)</f>
        <v>45000</v>
      </c>
      <c r="F62" s="27">
        <f>SUM(F60+F61)</f>
        <v>0</v>
      </c>
      <c r="G62" s="27">
        <f>SUM(G60+G61)</f>
        <v>0</v>
      </c>
      <c r="H62" s="27">
        <f>SUM(H60+H61)</f>
        <v>0</v>
      </c>
      <c r="I62" s="27">
        <f>SUM(I60+I61)</f>
        <v>180000</v>
      </c>
    </row>
    <row r="63" spans="1:9" ht="12.75">
      <c r="A63" s="32" t="s">
        <v>37</v>
      </c>
      <c r="B63" s="33"/>
      <c r="C63" s="33"/>
      <c r="D63" s="34"/>
      <c r="E63" s="26">
        <f>SUM(E62+E59)</f>
        <v>2558000</v>
      </c>
      <c r="F63" s="26">
        <f>SUM(F62+F59)</f>
        <v>0</v>
      </c>
      <c r="G63" s="26">
        <f>SUM(G62+G59)</f>
        <v>0</v>
      </c>
      <c r="H63" s="26">
        <f>SUM(H62+H59)</f>
        <v>0</v>
      </c>
      <c r="I63" s="26">
        <f>SUM(I62+I59)</f>
        <v>180000</v>
      </c>
    </row>
    <row r="64" spans="1:9" ht="12.75">
      <c r="A64" s="54" t="s">
        <v>40</v>
      </c>
      <c r="B64" s="55"/>
      <c r="C64" s="55"/>
      <c r="D64" s="56"/>
      <c r="E64" s="26">
        <f>SUM(E21+E26+E31+E43+E48+E51+E57+E63+E34+E37+E54)</f>
        <v>9178873</v>
      </c>
      <c r="F64" s="26">
        <f>SUM(F21+F26+F31+F43+F48+F51+F57+F63+F34+F37+F54)</f>
        <v>0</v>
      </c>
      <c r="G64" s="26">
        <f>SUM(G21+G26+G31+G43+G48+G51+G57+G63+G34+G37+G54)</f>
        <v>-170000</v>
      </c>
      <c r="H64" s="26">
        <f>SUM(H21+H26+H31+H43+H48+H51+H57+H63+H34+H37+H54)</f>
        <v>430000</v>
      </c>
      <c r="I64" s="26">
        <f>SUM(I21+I26+I31+I43+I48+I51+I57+I63+I34+I37+I54)</f>
        <v>1626324</v>
      </c>
    </row>
    <row r="65" spans="1:9" ht="12.75">
      <c r="A65" s="16"/>
      <c r="B65" s="16"/>
      <c r="C65" s="16"/>
      <c r="D65" s="16"/>
      <c r="E65" s="15"/>
      <c r="F65" s="15"/>
      <c r="G65" s="15"/>
      <c r="H65" s="15"/>
      <c r="I65" s="15"/>
    </row>
    <row r="66" spans="1:4" ht="12.75">
      <c r="A66" s="18" t="s">
        <v>58</v>
      </c>
      <c r="B66" s="18"/>
      <c r="C66" s="18"/>
      <c r="D66" s="18"/>
    </row>
    <row r="67" ht="12.75">
      <c r="A67" s="18"/>
    </row>
  </sheetData>
  <mergeCells count="29">
    <mergeCell ref="A62:D62"/>
    <mergeCell ref="A23:D23"/>
    <mergeCell ref="A30:D30"/>
    <mergeCell ref="A28:D28"/>
    <mergeCell ref="A59:D59"/>
    <mergeCell ref="A53:D53"/>
    <mergeCell ref="A54:D54"/>
    <mergeCell ref="A39:D39"/>
    <mergeCell ref="A36:D36"/>
    <mergeCell ref="A33:D33"/>
    <mergeCell ref="A64:D64"/>
    <mergeCell ref="A50:D50"/>
    <mergeCell ref="A51:D51"/>
    <mergeCell ref="A21:D21"/>
    <mergeCell ref="A26:D26"/>
    <mergeCell ref="A31:D31"/>
    <mergeCell ref="A47:D47"/>
    <mergeCell ref="A42:D42"/>
    <mergeCell ref="A25:D25"/>
    <mergeCell ref="A56:D56"/>
    <mergeCell ref="A20:D20"/>
    <mergeCell ref="A8:I13"/>
    <mergeCell ref="I15:I16"/>
    <mergeCell ref="F15:G15"/>
    <mergeCell ref="E15:E16"/>
    <mergeCell ref="D15:D16"/>
    <mergeCell ref="C15:C16"/>
    <mergeCell ref="A15:A16"/>
    <mergeCell ref="B15:B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2009-06-23T10:08:45Z</cp:lastPrinted>
  <dcterms:created xsi:type="dcterms:W3CDTF">2001-08-02T07:18:30Z</dcterms:created>
  <dcterms:modified xsi:type="dcterms:W3CDTF">2009-06-24T10:16:24Z</dcterms:modified>
  <cp:category/>
  <cp:version/>
  <cp:contentType/>
  <cp:contentStatus/>
</cp:coreProperties>
</file>