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<sst xmlns="http://schemas.openxmlformats.org/spreadsheetml/2006/main" count="701" uniqueCount="120">
  <si>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</si>
  <si>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</si>
  <si>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</si>
  <si>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</si>
  <si>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</si>
  <si>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</si>
  <si>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</si>
  <si>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</si>
  <si>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</si>
  <si>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</si>
  <si>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</si>
  <si>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</si>
  <si>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</si>
  <si>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</si>
  <si>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</si>
  <si>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</si>
  <si>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</si>
  <si>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</si>
  <si>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</si>
  <si>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</si>
  <si>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</si>
  <si>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</si>
  <si>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</si>
  <si>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</si>
  <si>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</si>
  <si>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</si>
  <si>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</si>
  <si>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</si>
  <si>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</si>
  <si>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</si>
  <si>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</si>
  <si>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</si>
  <si>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</si>
  <si>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</si>
  <si>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</si>
  <si>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</si>
  <si>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</si>
  <si>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</si>
  <si>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</si>
  <si>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</si>
  <si>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</si>
  <si>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</si>
  <si>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</si>
  <si>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</si>
  <si>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</si>
  <si>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</si>
  <si>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</si>
  <si>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</si>
  <si>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</si>
  <si>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</si>
  <si>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</si>
  <si>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</si>
  <si>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</si>
  <si>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</si>
  <si>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</si>
  <si>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</si>
  <si>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</si>
  <si>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</si>
  <si>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</si>
  <si>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</si>
  <si>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</si>
  <si>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</si>
  <si>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</si>
  <si>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</si>
  <si>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</si>
  <si>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</si>
  <si>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</si>
  <si>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</si>
  <si>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</si>
  <si>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</si>
  <si>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</si>
  <si>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</si>
  <si>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</si>
  <si>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</si>
  <si>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</si>
  <si>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</si>
  <si>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</si>
  <si>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</si>
  <si>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</si>
  <si>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</si>
  <si>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</si>
  <si>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</si>
  <si>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</si>
  <si>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</si>
  <si>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</si>
  <si>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</si>
  <si>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</si>
  <si>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</si>
  <si>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</si>
  <si>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</si>
  <si>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</si>
  <si>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</si>
  <si>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</si>
  <si>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</si>
  <si>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</si>
  <si>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</si>
  <si>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</si>
  <si>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</si>
  <si>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</si>
  <si>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</si>
  <si>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</si>
  <si>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</si>
  <si>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</si>
  <si>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</si>
  <si>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</si>
  <si>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</si>
  <si>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</si>
  <si>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</si>
  <si>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</si>
  <si>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Zasiłki stałe</t>
  </si>
  <si>
    <t>Plan po zmianach  80 995 207 zł</t>
  </si>
  <si>
    <t>Dokonać zmian w planie wydatków gminy na rok 2010 stanowiącym tabelę nr 2 do Uchwały Budżetowej na rok 2010 Gminy Michałowice Nr XXXVIII/262/2009 z dnia 21 grudnia 2009 r. w sposób następujący:</t>
  </si>
  <si>
    <t xml:space="preserve">inwestycje i zakupy inwestycyjne,w tym na programy finansowane z udziałem środków,o których mowa w art..5 ust.1 pkt 2i3,w części związanej z realizacją zadań jednostki samorządu terytorialnego </t>
  </si>
  <si>
    <t>do Uchwały Nr XL /276/ 2010</t>
  </si>
  <si>
    <t xml:space="preserve">z dnia 30 marca 2010r. </t>
  </si>
  <si>
    <t xml:space="preserve">wydatki związane z realizacją ich statutowych zadań     </t>
  </si>
  <si>
    <t xml:space="preserve">wynagrodzenia i składki od nich naliczone </t>
  </si>
  <si>
    <t xml:space="preserve">wydatki związane z realizacją ich statutowych zadań </t>
  </si>
  <si>
    <r>
      <t xml:space="preserve">wydatki związane z realizacją ich statutowych zadań </t>
    </r>
    <r>
      <rPr>
        <i/>
        <sz val="9"/>
        <rFont val="Times New Roman"/>
        <family val="1"/>
      </rPr>
      <t xml:space="preserve"> </t>
    </r>
  </si>
  <si>
    <t xml:space="preserve">świadczenia na rzecz osób fizycznych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</si>
</sst>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8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A19" sqref="A19"/>
    </sheetView>
  </sheetViews>
  <sheetFormatPr defaultColWidth="9.00390625" defaultRowHeight="12.75"/>
  <cols>
    <col min="1" max="1" width="5.625" style="0" customWidth="1"/>
    <col min="2" max="2" width="7.625" style="0" customWidth="1"/>
    <col min="3" max="3" width="32.00390625" style="0" customWidth="1"/>
    <col min="4" max="4" width="12.375" style="0" customWidth="1"/>
    <col min="5" max="6" width="9.875" style="0" customWidth="1"/>
    <col min="7" max="7" width="11.25390625" style="0" customWidth="1"/>
    <col min="8" max="9" width="9.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113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114</v>
      </c>
      <c r="H5" s="6"/>
      <c r="I5" s="6"/>
    </row>
    <row r="6" spans="1:9" ht="31.5" customHeight="1">
      <c r="A6" s="75" t="s">
        <v>111</v>
      </c>
      <c r="B6" s="76"/>
      <c r="C6" s="76"/>
      <c r="D6" s="76"/>
      <c r="E6" s="76"/>
      <c r="F6" s="76"/>
      <c r="G6" s="76"/>
      <c r="H6" s="76"/>
      <c r="I6" s="76"/>
    </row>
    <row r="7" spans="1:9" ht="12.75">
      <c r="A7" s="8"/>
      <c r="B7" s="8"/>
      <c r="C7" s="8"/>
      <c r="D7" s="9"/>
      <c r="E7" s="9"/>
      <c r="F7" s="9"/>
      <c r="G7" s="9"/>
      <c r="H7" s="9"/>
      <c r="I7" s="9"/>
    </row>
    <row r="8" spans="1:9" ht="12.75">
      <c r="A8" s="77" t="s">
        <v>6</v>
      </c>
      <c r="B8" s="77" t="s">
        <v>102</v>
      </c>
      <c r="C8" s="79" t="s">
        <v>5</v>
      </c>
      <c r="D8" s="81" t="s">
        <v>107</v>
      </c>
      <c r="E8" s="83" t="s">
        <v>8</v>
      </c>
      <c r="F8" s="84"/>
      <c r="G8" s="81" t="s">
        <v>108</v>
      </c>
      <c r="H8" s="72" t="s">
        <v>8</v>
      </c>
      <c r="I8" s="86"/>
    </row>
    <row r="9" spans="1:9" ht="12.75">
      <c r="A9" s="78"/>
      <c r="B9" s="78"/>
      <c r="C9" s="80"/>
      <c r="D9" s="82"/>
      <c r="E9" s="14" t="s">
        <v>9</v>
      </c>
      <c r="F9" s="14" t="s">
        <v>93</v>
      </c>
      <c r="G9" s="85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24">
      <c r="A11" s="18" t="s">
        <v>0</v>
      </c>
      <c r="B11" s="19" t="s">
        <v>1</v>
      </c>
      <c r="C11" s="20" t="s">
        <v>80</v>
      </c>
      <c r="D11" s="21">
        <f>SUM(E11+F11)</f>
        <v>25000</v>
      </c>
      <c r="E11" s="21"/>
      <c r="F11" s="21">
        <f>SUM(F12:F14)</f>
        <v>25000</v>
      </c>
      <c r="G11" s="21">
        <f>SUM(H11+I11)</f>
        <v>81600</v>
      </c>
      <c r="H11" s="21">
        <f>SUM(H12)</f>
        <v>1600</v>
      </c>
      <c r="I11" s="21">
        <f>SUM(I12:I14)</f>
        <v>80000</v>
      </c>
    </row>
    <row r="12" spans="1:9" ht="15.75" customHeight="1">
      <c r="A12" s="18"/>
      <c r="B12" s="19"/>
      <c r="C12" s="46" t="s">
        <v>81</v>
      </c>
      <c r="D12" s="21">
        <v>0</v>
      </c>
      <c r="E12" s="21">
        <v>0</v>
      </c>
      <c r="F12" s="21">
        <v>0</v>
      </c>
      <c r="G12" s="21">
        <f>SUM(H12+I12)</f>
        <v>1600</v>
      </c>
      <c r="H12" s="21">
        <f>SUM(H13)</f>
        <v>1600</v>
      </c>
      <c r="I12" s="21">
        <v>0</v>
      </c>
    </row>
    <row r="13" spans="1:9" ht="30.75" customHeight="1">
      <c r="A13" s="18"/>
      <c r="B13" s="19"/>
      <c r="C13" s="46" t="s">
        <v>115</v>
      </c>
      <c r="D13" s="21">
        <v>0</v>
      </c>
      <c r="E13" s="21">
        <v>0</v>
      </c>
      <c r="F13" s="21">
        <v>0</v>
      </c>
      <c r="G13" s="21">
        <f>SUM(H13+I13)</f>
        <v>1600</v>
      </c>
      <c r="H13" s="54">
        <v>1600</v>
      </c>
      <c r="I13" s="54">
        <v>0</v>
      </c>
    </row>
    <row r="14" spans="1:9" ht="62.25" customHeight="1">
      <c r="A14" s="18"/>
      <c r="B14" s="19"/>
      <c r="C14" s="46" t="s">
        <v>112</v>
      </c>
      <c r="D14" s="21">
        <f>SUM(E14+F14)</f>
        <v>25000</v>
      </c>
      <c r="E14" s="54">
        <v>0</v>
      </c>
      <c r="F14" s="54">
        <v>25000</v>
      </c>
      <c r="G14" s="21">
        <f>SUM(H14+I14)</f>
        <v>80000</v>
      </c>
      <c r="H14" s="54"/>
      <c r="I14" s="54">
        <v>80000</v>
      </c>
    </row>
    <row r="15" spans="1:9" ht="16.5" customHeight="1">
      <c r="A15" s="22" t="s">
        <v>10</v>
      </c>
      <c r="B15" s="23"/>
      <c r="C15" s="24"/>
      <c r="D15" s="21">
        <f aca="true" t="shared" si="0" ref="D15:I15">SUM(D11)</f>
        <v>25000</v>
      </c>
      <c r="E15" s="21">
        <f t="shared" si="0"/>
        <v>0</v>
      </c>
      <c r="F15" s="21">
        <f t="shared" si="0"/>
        <v>25000</v>
      </c>
      <c r="G15" s="21">
        <f t="shared" si="0"/>
        <v>81600</v>
      </c>
      <c r="H15" s="21">
        <f t="shared" si="0"/>
        <v>1600</v>
      </c>
      <c r="I15" s="21">
        <f t="shared" si="0"/>
        <v>80000</v>
      </c>
    </row>
    <row r="16" spans="1:9" ht="12.75">
      <c r="A16" s="16">
        <v>600</v>
      </c>
      <c r="B16" s="16">
        <v>60016</v>
      </c>
      <c r="C16" s="16" t="s">
        <v>29</v>
      </c>
      <c r="D16" s="21">
        <f aca="true" t="shared" si="1" ref="D16:I16">SUM(D17)</f>
        <v>0</v>
      </c>
      <c r="E16" s="21">
        <f t="shared" si="1"/>
        <v>0</v>
      </c>
      <c r="F16" s="21">
        <f t="shared" si="1"/>
        <v>0</v>
      </c>
      <c r="G16" s="21">
        <f t="shared" si="1"/>
        <v>400000</v>
      </c>
      <c r="H16" s="21">
        <f t="shared" si="1"/>
        <v>0</v>
      </c>
      <c r="I16" s="21">
        <f t="shared" si="1"/>
        <v>400000</v>
      </c>
    </row>
    <row r="17" spans="1:9" ht="60" customHeight="1">
      <c r="A17" s="16"/>
      <c r="B17" s="16"/>
      <c r="C17" s="46" t="s">
        <v>112</v>
      </c>
      <c r="D17" s="21">
        <f>SUM(E17+F17)</f>
        <v>0</v>
      </c>
      <c r="E17" s="21">
        <v>0</v>
      </c>
      <c r="F17" s="21">
        <v>0</v>
      </c>
      <c r="G17" s="21">
        <f>SUM(H17+I17)</f>
        <v>400000</v>
      </c>
      <c r="H17" s="54">
        <v>0</v>
      </c>
      <c r="I17" s="54">
        <v>400000</v>
      </c>
    </row>
    <row r="18" spans="1:9" ht="17.25" customHeight="1">
      <c r="A18" s="71" t="s">
        <v>11</v>
      </c>
      <c r="B18" s="64"/>
      <c r="C18" s="65"/>
      <c r="D18" s="21">
        <f aca="true" t="shared" si="2" ref="D18:I18">SUM(D16)</f>
        <v>0</v>
      </c>
      <c r="E18" s="21">
        <f t="shared" si="2"/>
        <v>0</v>
      </c>
      <c r="F18" s="21">
        <f t="shared" si="2"/>
        <v>0</v>
      </c>
      <c r="G18" s="21">
        <f t="shared" si="2"/>
        <v>400000</v>
      </c>
      <c r="H18" s="21">
        <f t="shared" si="2"/>
        <v>0</v>
      </c>
      <c r="I18" s="21">
        <f t="shared" si="2"/>
        <v>400000</v>
      </c>
    </row>
    <row r="19" spans="1:9" ht="26.25" customHeight="1">
      <c r="A19" s="39">
        <v>700</v>
      </c>
      <c r="B19" s="39">
        <v>70005</v>
      </c>
      <c r="C19" s="51" t="s">
        <v>69</v>
      </c>
      <c r="D19" s="21"/>
      <c r="E19" s="21"/>
      <c r="F19" s="21"/>
      <c r="G19" s="21"/>
      <c r="H19" s="21"/>
      <c r="I19" s="21"/>
    </row>
    <row r="20" spans="1:9" ht="63" customHeight="1">
      <c r="A20" s="24"/>
      <c r="B20" s="24"/>
      <c r="C20" s="46" t="s">
        <v>112</v>
      </c>
      <c r="D20" s="21">
        <v>0</v>
      </c>
      <c r="E20" s="21">
        <v>0</v>
      </c>
      <c r="F20" s="21">
        <v>0</v>
      </c>
      <c r="G20" s="21">
        <f>SUM(I20+H20)</f>
        <v>250000</v>
      </c>
      <c r="H20" s="54">
        <v>0</v>
      </c>
      <c r="I20" s="54">
        <v>250000</v>
      </c>
    </row>
    <row r="21" spans="1:9" ht="17.25" customHeight="1">
      <c r="A21" s="71" t="s">
        <v>12</v>
      </c>
      <c r="B21" s="64"/>
      <c r="C21" s="65"/>
      <c r="D21" s="21">
        <v>0</v>
      </c>
      <c r="E21" s="21">
        <v>0</v>
      </c>
      <c r="F21" s="21">
        <v>0</v>
      </c>
      <c r="G21" s="21">
        <f>SUM(I21+H21)</f>
        <v>250000</v>
      </c>
      <c r="H21" s="21"/>
      <c r="I21" s="21">
        <f>SUM(I20)</f>
        <v>250000</v>
      </c>
    </row>
    <row r="22" spans="1:9" ht="17.25" customHeight="1">
      <c r="A22" s="24">
        <v>750</v>
      </c>
      <c r="B22" s="24">
        <v>75095</v>
      </c>
      <c r="C22" s="23" t="s">
        <v>37</v>
      </c>
      <c r="D22" s="21">
        <f>SUM(E22+F22)</f>
        <v>1500</v>
      </c>
      <c r="E22" s="21">
        <f>SUM(E23)</f>
        <v>1500</v>
      </c>
      <c r="F22" s="21">
        <f>SUM(F23)</f>
        <v>0</v>
      </c>
      <c r="G22" s="21">
        <f>SUM(G23)</f>
        <v>1500</v>
      </c>
      <c r="H22" s="21">
        <f>SUM(H23)</f>
        <v>1500</v>
      </c>
      <c r="I22" s="21">
        <f>SUM(I23)</f>
        <v>0</v>
      </c>
    </row>
    <row r="23" spans="1:9" ht="17.25" customHeight="1">
      <c r="A23" s="24"/>
      <c r="B23" s="24"/>
      <c r="C23" s="62" t="s">
        <v>81</v>
      </c>
      <c r="D23" s="21">
        <f>SUM(E23+F23)</f>
        <v>1500</v>
      </c>
      <c r="E23" s="54">
        <f>SUM(E25)</f>
        <v>1500</v>
      </c>
      <c r="F23" s="54"/>
      <c r="G23" s="21">
        <f>SUM(H23+I23)</f>
        <v>1500</v>
      </c>
      <c r="H23" s="54">
        <f>SUM(H24)</f>
        <v>1500</v>
      </c>
      <c r="I23" s="54">
        <v>0</v>
      </c>
    </row>
    <row r="24" spans="1:9" ht="12.75" customHeight="1">
      <c r="A24" s="24"/>
      <c r="B24" s="24"/>
      <c r="C24" s="46" t="s">
        <v>116</v>
      </c>
      <c r="D24" s="21">
        <f>SUM(E24+F24)</f>
        <v>0</v>
      </c>
      <c r="E24" s="54"/>
      <c r="F24" s="54"/>
      <c r="G24" s="21">
        <f>SUM(H24+I24)</f>
        <v>1500</v>
      </c>
      <c r="H24" s="54">
        <v>1500</v>
      </c>
      <c r="I24" s="54">
        <v>0</v>
      </c>
    </row>
    <row r="25" spans="1:9" ht="24.75" customHeight="1">
      <c r="A25" s="24"/>
      <c r="B25" s="24"/>
      <c r="C25" s="46" t="s">
        <v>117</v>
      </c>
      <c r="D25" s="21">
        <f>SUM(E25+F25)</f>
        <v>1500</v>
      </c>
      <c r="E25" s="54">
        <v>1500</v>
      </c>
      <c r="F25" s="54"/>
      <c r="G25" s="21">
        <f>SUM(H25+I25)</f>
        <v>0</v>
      </c>
      <c r="H25" s="54">
        <v>0</v>
      </c>
      <c r="I25" s="54">
        <v>0</v>
      </c>
    </row>
    <row r="26" spans="1:9" ht="17.25" customHeight="1">
      <c r="A26" s="22" t="s">
        <v>16</v>
      </c>
      <c r="B26" s="60"/>
      <c r="C26" s="61"/>
      <c r="D26" s="21">
        <f aca="true" t="shared" si="3" ref="D26:I26">SUM(D22)</f>
        <v>1500</v>
      </c>
      <c r="E26" s="21">
        <f t="shared" si="3"/>
        <v>1500</v>
      </c>
      <c r="F26" s="21">
        <f t="shared" si="3"/>
        <v>0</v>
      </c>
      <c r="G26" s="21">
        <f t="shared" si="3"/>
        <v>1500</v>
      </c>
      <c r="H26" s="21">
        <f t="shared" si="3"/>
        <v>1500</v>
      </c>
      <c r="I26" s="21">
        <f t="shared" si="3"/>
        <v>0</v>
      </c>
    </row>
    <row r="27" spans="1:9" ht="17.25" customHeight="1">
      <c r="A27" s="39">
        <v>754</v>
      </c>
      <c r="B27" s="39">
        <v>75412</v>
      </c>
      <c r="C27" s="16" t="s">
        <v>40</v>
      </c>
      <c r="D27" s="21">
        <f>SUM(F27+E27)</f>
        <v>18500</v>
      </c>
      <c r="E27" s="21">
        <f>SUM(E28)</f>
        <v>18500</v>
      </c>
      <c r="F27" s="21"/>
      <c r="G27" s="21">
        <f>SUM(I27+H27)</f>
        <v>18500</v>
      </c>
      <c r="H27" s="21"/>
      <c r="I27" s="21">
        <f>SUM(I30)</f>
        <v>18500</v>
      </c>
    </row>
    <row r="28" spans="1:9" ht="17.25" customHeight="1">
      <c r="A28" s="24"/>
      <c r="B28" s="24"/>
      <c r="C28" s="46" t="s">
        <v>81</v>
      </c>
      <c r="D28" s="21">
        <f>SUM(E28)</f>
        <v>18500</v>
      </c>
      <c r="E28" s="21">
        <f>SUM(E29)</f>
        <v>18500</v>
      </c>
      <c r="F28" s="21"/>
      <c r="G28" s="21"/>
      <c r="H28" s="21"/>
      <c r="I28" s="21"/>
    </row>
    <row r="29" spans="1:9" ht="27.75" customHeight="1">
      <c r="A29" s="24"/>
      <c r="B29" s="24"/>
      <c r="C29" s="46" t="s">
        <v>85</v>
      </c>
      <c r="D29" s="21">
        <f>SUM(E29)</f>
        <v>18500</v>
      </c>
      <c r="E29" s="54">
        <v>18500</v>
      </c>
      <c r="F29" s="21"/>
      <c r="G29" s="21"/>
      <c r="H29" s="21"/>
      <c r="I29" s="21"/>
    </row>
    <row r="30" spans="1:9" ht="59.25" customHeight="1">
      <c r="A30" s="24"/>
      <c r="B30" s="24"/>
      <c r="C30" s="46" t="s">
        <v>112</v>
      </c>
      <c r="D30" s="21"/>
      <c r="E30" s="54"/>
      <c r="F30" s="21"/>
      <c r="G30" s="21">
        <f>SUM(I30+H30)</f>
        <v>18500</v>
      </c>
      <c r="H30" s="21"/>
      <c r="I30" s="21">
        <v>18500</v>
      </c>
    </row>
    <row r="31" spans="1:9" ht="12.75" customHeight="1">
      <c r="A31" s="39"/>
      <c r="B31" s="39">
        <v>75414</v>
      </c>
      <c r="C31" s="51" t="s">
        <v>41</v>
      </c>
      <c r="D31" s="21">
        <f aca="true" t="shared" si="4" ref="D31:I31">SUM(D32)</f>
        <v>300</v>
      </c>
      <c r="E31" s="21">
        <f t="shared" si="4"/>
        <v>300</v>
      </c>
      <c r="F31" s="21">
        <f t="shared" si="4"/>
        <v>0</v>
      </c>
      <c r="G31" s="21">
        <f t="shared" si="4"/>
        <v>0</v>
      </c>
      <c r="H31" s="21">
        <f t="shared" si="4"/>
        <v>0</v>
      </c>
      <c r="I31" s="21">
        <f t="shared" si="4"/>
        <v>0</v>
      </c>
    </row>
    <row r="32" spans="1:9" ht="14.25" customHeight="1">
      <c r="A32" s="16"/>
      <c r="B32" s="39"/>
      <c r="C32" s="46" t="s">
        <v>81</v>
      </c>
      <c r="D32" s="21">
        <f>SUM(E32)</f>
        <v>300</v>
      </c>
      <c r="E32" s="21">
        <f>SUM(E33)</f>
        <v>300</v>
      </c>
      <c r="F32" s="21">
        <v>0</v>
      </c>
      <c r="G32" s="21">
        <f>SUM(G33)</f>
        <v>0</v>
      </c>
      <c r="H32" s="21">
        <f>SUM(H33)</f>
        <v>0</v>
      </c>
      <c r="I32" s="21">
        <f>SUM(I33)</f>
        <v>0</v>
      </c>
    </row>
    <row r="33" spans="1:9" ht="27" customHeight="1">
      <c r="A33" s="16"/>
      <c r="B33" s="39"/>
      <c r="C33" s="46" t="s">
        <v>118</v>
      </c>
      <c r="D33" s="21">
        <f>SUM(E33)</f>
        <v>300</v>
      </c>
      <c r="E33" s="21">
        <v>300</v>
      </c>
      <c r="F33" s="21">
        <v>0</v>
      </c>
      <c r="G33" s="21">
        <f>SUM(H33+I33)</f>
        <v>0</v>
      </c>
      <c r="H33" s="54">
        <v>0</v>
      </c>
      <c r="I33" s="54">
        <v>0</v>
      </c>
    </row>
    <row r="34" spans="1:9" ht="13.5" customHeight="1">
      <c r="A34" s="68" t="s">
        <v>13</v>
      </c>
      <c r="B34" s="69"/>
      <c r="C34" s="70"/>
      <c r="D34" s="21">
        <f>SUM(F34+E34)</f>
        <v>18800</v>
      </c>
      <c r="E34" s="21">
        <f>SUM(E27+E31)</f>
        <v>18800</v>
      </c>
      <c r="F34" s="21">
        <f>SUM(F31)</f>
        <v>0</v>
      </c>
      <c r="G34" s="21">
        <f>SUM(G27)</f>
        <v>18500</v>
      </c>
      <c r="H34" s="21">
        <f>SUM(H31)</f>
        <v>0</v>
      </c>
      <c r="I34" s="21">
        <f>SUM(I27)</f>
        <v>18500</v>
      </c>
    </row>
    <row r="35" spans="1:9" ht="13.5" customHeight="1">
      <c r="A35" s="29">
        <v>758</v>
      </c>
      <c r="B35" s="31">
        <v>75818</v>
      </c>
      <c r="C35" s="16" t="s">
        <v>44</v>
      </c>
      <c r="D35" s="21">
        <f>SUM(F35+E35)</f>
        <v>250000</v>
      </c>
      <c r="E35" s="21">
        <f>SUM(E36)</f>
        <v>250000</v>
      </c>
      <c r="F35" s="21"/>
      <c r="G35" s="21"/>
      <c r="H35" s="21"/>
      <c r="I35" s="21"/>
    </row>
    <row r="36" spans="1:9" ht="13.5" customHeight="1">
      <c r="A36" s="29"/>
      <c r="B36" s="63"/>
      <c r="C36" s="46" t="s">
        <v>81</v>
      </c>
      <c r="D36" s="21">
        <f>SUM(F36+E36)</f>
        <v>250000</v>
      </c>
      <c r="E36" s="21">
        <f>SUM(E37)</f>
        <v>250000</v>
      </c>
      <c r="F36" s="21"/>
      <c r="G36" s="21"/>
      <c r="H36" s="21"/>
      <c r="I36" s="21"/>
    </row>
    <row r="37" spans="1:9" ht="23.25" customHeight="1">
      <c r="A37" s="29"/>
      <c r="B37" s="63"/>
      <c r="C37" s="46" t="s">
        <v>85</v>
      </c>
      <c r="D37" s="21">
        <f>SUM(F37+E37)</f>
        <v>250000</v>
      </c>
      <c r="E37" s="21">
        <v>250000</v>
      </c>
      <c r="F37" s="21"/>
      <c r="G37" s="21"/>
      <c r="H37" s="21"/>
      <c r="I37" s="21"/>
    </row>
    <row r="38" spans="1:9" ht="14.25" customHeight="1">
      <c r="A38" s="71" t="s">
        <v>18</v>
      </c>
      <c r="B38" s="64"/>
      <c r="C38" s="65"/>
      <c r="D38" s="21">
        <f>SUM(F38+E38)</f>
        <v>250000</v>
      </c>
      <c r="E38" s="21">
        <f>SUM(E35)</f>
        <v>250000</v>
      </c>
      <c r="F38" s="21"/>
      <c r="G38" s="21"/>
      <c r="H38" s="21"/>
      <c r="I38" s="21"/>
    </row>
    <row r="39" spans="1:9" ht="17.25" customHeight="1">
      <c r="A39" s="12">
        <v>801</v>
      </c>
      <c r="B39" s="33">
        <v>80101</v>
      </c>
      <c r="C39" s="29" t="s">
        <v>45</v>
      </c>
      <c r="D39" s="21"/>
      <c r="E39" s="21"/>
      <c r="F39" s="36"/>
      <c r="G39" s="36">
        <f>SUM(G40+G43)</f>
        <v>148100</v>
      </c>
      <c r="H39" s="36">
        <f>SUM(H40+H43)</f>
        <v>48100</v>
      </c>
      <c r="I39" s="36">
        <f>SUM(I40+I43)</f>
        <v>100000</v>
      </c>
    </row>
    <row r="40" spans="1:9" ht="13.5" customHeight="1">
      <c r="A40" s="12"/>
      <c r="B40" s="33"/>
      <c r="C40" s="46" t="s">
        <v>81</v>
      </c>
      <c r="D40" s="21">
        <f>SUM(D41:D42)</f>
        <v>0</v>
      </c>
      <c r="E40" s="21">
        <f>SUM(E41:E42)</f>
        <v>0</v>
      </c>
      <c r="F40" s="21">
        <f>SUM(F41:F42)</f>
        <v>0</v>
      </c>
      <c r="G40" s="21">
        <f>SUM(H40)</f>
        <v>48100</v>
      </c>
      <c r="H40" s="21">
        <f>SUM(H41:H42)</f>
        <v>48100</v>
      </c>
      <c r="I40" s="21">
        <f>SUM(I41:I42)</f>
        <v>0</v>
      </c>
    </row>
    <row r="41" spans="1:9" ht="15" customHeight="1">
      <c r="A41" s="12"/>
      <c r="B41" s="33"/>
      <c r="C41" s="46" t="s">
        <v>116</v>
      </c>
      <c r="D41" s="21">
        <v>0</v>
      </c>
      <c r="E41" s="21">
        <v>0</v>
      </c>
      <c r="F41" s="21">
        <v>0</v>
      </c>
      <c r="G41" s="21">
        <f>SUM(H41)</f>
        <v>28100</v>
      </c>
      <c r="H41" s="21">
        <v>28100</v>
      </c>
      <c r="I41" s="21">
        <v>0</v>
      </c>
    </row>
    <row r="42" spans="1:9" ht="27" customHeight="1">
      <c r="A42" s="12"/>
      <c r="B42" s="33"/>
      <c r="C42" s="46" t="s">
        <v>117</v>
      </c>
      <c r="D42" s="21">
        <v>0</v>
      </c>
      <c r="E42" s="21">
        <v>0</v>
      </c>
      <c r="F42" s="21">
        <v>0</v>
      </c>
      <c r="G42" s="21">
        <f>SUM(H42)</f>
        <v>20000</v>
      </c>
      <c r="H42" s="21">
        <v>20000</v>
      </c>
      <c r="I42" s="21">
        <v>0</v>
      </c>
    </row>
    <row r="43" spans="1:9" ht="61.5" customHeight="1">
      <c r="A43" s="12"/>
      <c r="B43" s="33"/>
      <c r="C43" s="46" t="s">
        <v>112</v>
      </c>
      <c r="D43" s="21">
        <v>0</v>
      </c>
      <c r="E43" s="21">
        <v>0</v>
      </c>
      <c r="F43" s="21">
        <v>0</v>
      </c>
      <c r="G43" s="21">
        <f>SUM(I43)</f>
        <v>100000</v>
      </c>
      <c r="H43" s="21"/>
      <c r="I43" s="21">
        <v>100000</v>
      </c>
    </row>
    <row r="44" spans="1:9" ht="16.5" customHeight="1">
      <c r="A44" s="71" t="s">
        <v>19</v>
      </c>
      <c r="B44" s="64"/>
      <c r="C44" s="65"/>
      <c r="D44" s="21">
        <f aca="true" t="shared" si="5" ref="D44:I44">SUM(D39)</f>
        <v>0</v>
      </c>
      <c r="E44" s="21">
        <f t="shared" si="5"/>
        <v>0</v>
      </c>
      <c r="F44" s="21">
        <f t="shared" si="5"/>
        <v>0</v>
      </c>
      <c r="G44" s="21">
        <f t="shared" si="5"/>
        <v>148100</v>
      </c>
      <c r="H44" s="21">
        <f t="shared" si="5"/>
        <v>48100</v>
      </c>
      <c r="I44" s="21">
        <f t="shared" si="5"/>
        <v>100000</v>
      </c>
    </row>
    <row r="45" spans="1:9" ht="49.5" customHeight="1">
      <c r="A45" s="12">
        <v>852</v>
      </c>
      <c r="B45" s="33">
        <v>85212</v>
      </c>
      <c r="C45" s="29" t="s">
        <v>72</v>
      </c>
      <c r="D45" s="21">
        <f aca="true" t="shared" si="6" ref="D45:I45">SUM(D46)</f>
        <v>24000</v>
      </c>
      <c r="E45" s="21">
        <f t="shared" si="6"/>
        <v>24000</v>
      </c>
      <c r="F45" s="21">
        <f t="shared" si="6"/>
        <v>0</v>
      </c>
      <c r="G45" s="21">
        <f t="shared" si="6"/>
        <v>0</v>
      </c>
      <c r="H45" s="21">
        <f t="shared" si="6"/>
        <v>0</v>
      </c>
      <c r="I45" s="21">
        <f t="shared" si="6"/>
        <v>0</v>
      </c>
    </row>
    <row r="46" spans="1:9" ht="17.25" customHeight="1">
      <c r="A46" s="12"/>
      <c r="B46" s="33"/>
      <c r="C46" s="46" t="s">
        <v>81</v>
      </c>
      <c r="D46" s="21">
        <f>SUM(D47:D49)</f>
        <v>24000</v>
      </c>
      <c r="E46" s="21">
        <f>SUM(E47:E49)</f>
        <v>24000</v>
      </c>
      <c r="F46" s="21">
        <f>SUM(F47:F49)</f>
        <v>0</v>
      </c>
      <c r="G46" s="21">
        <v>0</v>
      </c>
      <c r="H46" s="21">
        <v>0</v>
      </c>
      <c r="I46" s="21">
        <v>0</v>
      </c>
    </row>
    <row r="47" spans="1:9" ht="18" customHeight="1">
      <c r="A47" s="12"/>
      <c r="B47" s="33"/>
      <c r="C47" s="46" t="s">
        <v>82</v>
      </c>
      <c r="D47" s="21">
        <f>SUM(E47+F47)</f>
        <v>526</v>
      </c>
      <c r="E47" s="21">
        <v>526</v>
      </c>
      <c r="F47" s="21">
        <v>0</v>
      </c>
      <c r="G47" s="21">
        <v>0</v>
      </c>
      <c r="H47" s="21">
        <v>0</v>
      </c>
      <c r="I47" s="21">
        <v>0</v>
      </c>
    </row>
    <row r="48" spans="1:9" ht="26.25" customHeight="1">
      <c r="A48" s="12"/>
      <c r="B48" s="33"/>
      <c r="C48" s="46" t="s">
        <v>85</v>
      </c>
      <c r="D48" s="21">
        <f>SUM(E48+F48)</f>
        <v>194</v>
      </c>
      <c r="E48" s="21">
        <v>194</v>
      </c>
      <c r="F48" s="21">
        <v>0</v>
      </c>
      <c r="G48" s="21">
        <v>0</v>
      </c>
      <c r="H48" s="21">
        <v>0</v>
      </c>
      <c r="I48" s="21">
        <v>0</v>
      </c>
    </row>
    <row r="49" spans="1:9" ht="12.75">
      <c r="A49" s="12"/>
      <c r="B49" s="33"/>
      <c r="C49" s="46" t="s">
        <v>83</v>
      </c>
      <c r="D49" s="21">
        <f>SUM(E49+F49)</f>
        <v>23280</v>
      </c>
      <c r="E49" s="21">
        <v>23280</v>
      </c>
      <c r="F49" s="21">
        <v>0</v>
      </c>
      <c r="G49" s="21">
        <v>0</v>
      </c>
      <c r="H49" s="21">
        <v>0</v>
      </c>
      <c r="I49" s="21"/>
    </row>
    <row r="50" spans="1:9" ht="72" customHeight="1">
      <c r="A50" s="16"/>
      <c r="B50" s="39">
        <v>85213</v>
      </c>
      <c r="C50" s="29" t="s">
        <v>71</v>
      </c>
      <c r="D50" s="21">
        <f aca="true" t="shared" si="7" ref="D50:I50">SUM(D51)</f>
        <v>0</v>
      </c>
      <c r="E50" s="21">
        <f t="shared" si="7"/>
        <v>0</v>
      </c>
      <c r="F50" s="21">
        <f t="shared" si="7"/>
        <v>0</v>
      </c>
      <c r="G50" s="21">
        <f t="shared" si="7"/>
        <v>400</v>
      </c>
      <c r="H50" s="21">
        <f t="shared" si="7"/>
        <v>400</v>
      </c>
      <c r="I50" s="21">
        <f t="shared" si="7"/>
        <v>0</v>
      </c>
    </row>
    <row r="51" spans="1:9" ht="15.75" customHeight="1">
      <c r="A51" s="16"/>
      <c r="B51" s="39"/>
      <c r="C51" s="46" t="s">
        <v>81</v>
      </c>
      <c r="D51" s="21">
        <v>0</v>
      </c>
      <c r="E51" s="21"/>
      <c r="F51" s="21">
        <v>0</v>
      </c>
      <c r="G51" s="21">
        <f>SUM(G52)</f>
        <v>400</v>
      </c>
      <c r="H51" s="21">
        <f>SUM(H52)</f>
        <v>400</v>
      </c>
      <c r="I51" s="21">
        <f>SUM(I52)</f>
        <v>0</v>
      </c>
    </row>
    <row r="52" spans="1:9" ht="15" customHeight="1">
      <c r="A52" s="16"/>
      <c r="B52" s="39"/>
      <c r="C52" s="46" t="s">
        <v>82</v>
      </c>
      <c r="D52" s="21">
        <v>0</v>
      </c>
      <c r="E52" s="21">
        <v>0</v>
      </c>
      <c r="F52" s="21">
        <v>0</v>
      </c>
      <c r="G52" s="21">
        <f>SUM(H52+I52)</f>
        <v>400</v>
      </c>
      <c r="H52" s="21">
        <v>400</v>
      </c>
      <c r="I52" s="54">
        <v>0</v>
      </c>
    </row>
    <row r="53" spans="1:9" ht="23.25" customHeight="1">
      <c r="A53" s="16"/>
      <c r="B53" s="39">
        <v>85214</v>
      </c>
      <c r="C53" s="29" t="s">
        <v>56</v>
      </c>
      <c r="D53" s="21">
        <f aca="true" t="shared" si="8" ref="D53:I53">SUM(D54)</f>
        <v>141000</v>
      </c>
      <c r="E53" s="21">
        <f t="shared" si="8"/>
        <v>141000</v>
      </c>
      <c r="F53" s="21">
        <f t="shared" si="8"/>
        <v>0</v>
      </c>
      <c r="G53" s="21">
        <f t="shared" si="8"/>
        <v>2000</v>
      </c>
      <c r="H53" s="21">
        <f t="shared" si="8"/>
        <v>2000</v>
      </c>
      <c r="I53" s="21">
        <f t="shared" si="8"/>
        <v>0</v>
      </c>
    </row>
    <row r="54" spans="1:9" ht="15.75" customHeight="1">
      <c r="A54" s="16"/>
      <c r="B54" s="39"/>
      <c r="C54" s="46" t="s">
        <v>81</v>
      </c>
      <c r="D54" s="21">
        <f>SUM(E54)</f>
        <v>141000</v>
      </c>
      <c r="E54" s="21">
        <f>SUM(E55)</f>
        <v>141000</v>
      </c>
      <c r="F54" s="21">
        <v>0</v>
      </c>
      <c r="G54" s="21">
        <f>SUM(H54+I54)</f>
        <v>2000</v>
      </c>
      <c r="H54" s="21">
        <f>SUM(H55:H55)</f>
        <v>2000</v>
      </c>
      <c r="I54" s="21">
        <v>0</v>
      </c>
    </row>
    <row r="55" spans="1:9" ht="13.5" customHeight="1">
      <c r="A55" s="16"/>
      <c r="B55" s="39"/>
      <c r="C55" s="46" t="s">
        <v>83</v>
      </c>
      <c r="D55" s="21">
        <f>SUM(E55)</f>
        <v>141000</v>
      </c>
      <c r="E55" s="21">
        <v>141000</v>
      </c>
      <c r="F55" s="21">
        <v>0</v>
      </c>
      <c r="G55" s="21">
        <f>SUM(H55+I55)</f>
        <v>2000</v>
      </c>
      <c r="H55" s="21">
        <v>2000</v>
      </c>
      <c r="I55" s="21">
        <v>0</v>
      </c>
    </row>
    <row r="56" spans="1:9" ht="12.75">
      <c r="A56" s="16"/>
      <c r="B56" s="39">
        <v>85216</v>
      </c>
      <c r="C56" s="29" t="s">
        <v>109</v>
      </c>
      <c r="D56" s="21">
        <f aca="true" t="shared" si="9" ref="D56:I56">SUM(D57)</f>
        <v>0</v>
      </c>
      <c r="E56" s="21">
        <f t="shared" si="9"/>
        <v>0</v>
      </c>
      <c r="F56" s="21">
        <f t="shared" si="9"/>
        <v>0</v>
      </c>
      <c r="G56" s="21">
        <f t="shared" si="9"/>
        <v>143000</v>
      </c>
      <c r="H56" s="21">
        <f t="shared" si="9"/>
        <v>143000</v>
      </c>
      <c r="I56" s="21">
        <f t="shared" si="9"/>
        <v>0</v>
      </c>
    </row>
    <row r="57" spans="1:9" ht="13.5" customHeight="1">
      <c r="A57" s="16"/>
      <c r="B57" s="39"/>
      <c r="C57" s="46" t="s">
        <v>81</v>
      </c>
      <c r="D57" s="21">
        <f>SUM(E57)</f>
        <v>0</v>
      </c>
      <c r="E57" s="21">
        <v>0</v>
      </c>
      <c r="F57" s="21">
        <v>0</v>
      </c>
      <c r="G57" s="21">
        <f>SUM(H57+I57)</f>
        <v>143000</v>
      </c>
      <c r="H57" s="21">
        <f>SUM(H58)</f>
        <v>143000</v>
      </c>
      <c r="I57" s="21">
        <v>0</v>
      </c>
    </row>
    <row r="58" spans="1:9" ht="13.5" customHeight="1">
      <c r="A58" s="16"/>
      <c r="B58" s="39"/>
      <c r="C58" s="46" t="s">
        <v>83</v>
      </c>
      <c r="D58" s="21">
        <f>SUM(E58)</f>
        <v>0</v>
      </c>
      <c r="E58" s="21">
        <v>0</v>
      </c>
      <c r="F58" s="21">
        <v>0</v>
      </c>
      <c r="G58" s="21">
        <f>SUM(H58+I58)</f>
        <v>143000</v>
      </c>
      <c r="H58" s="21">
        <v>143000</v>
      </c>
      <c r="I58" s="21">
        <v>0</v>
      </c>
    </row>
    <row r="59" spans="1:9" ht="16.5" customHeight="1">
      <c r="A59" s="71" t="s">
        <v>21</v>
      </c>
      <c r="B59" s="64"/>
      <c r="C59" s="65"/>
      <c r="D59" s="21">
        <f aca="true" t="shared" si="10" ref="D59:I59">SUM(D45+D50+D53+D56)</f>
        <v>165000</v>
      </c>
      <c r="E59" s="21">
        <f t="shared" si="10"/>
        <v>165000</v>
      </c>
      <c r="F59" s="21">
        <f t="shared" si="10"/>
        <v>0</v>
      </c>
      <c r="G59" s="21">
        <f t="shared" si="10"/>
        <v>145400</v>
      </c>
      <c r="H59" s="21">
        <f t="shared" si="10"/>
        <v>145400</v>
      </c>
      <c r="I59" s="21">
        <f t="shared" si="10"/>
        <v>0</v>
      </c>
    </row>
    <row r="60" spans="1:9" ht="18" customHeight="1">
      <c r="A60" s="13">
        <v>900</v>
      </c>
      <c r="B60" s="16">
        <v>90003</v>
      </c>
      <c r="C60" s="16" t="s">
        <v>61</v>
      </c>
      <c r="D60" s="21">
        <f>SUM(D61)</f>
        <v>11600</v>
      </c>
      <c r="E60" s="21">
        <f aca="true" t="shared" si="11" ref="E60:I63">SUM(E61)</f>
        <v>11600</v>
      </c>
      <c r="F60" s="21">
        <f t="shared" si="11"/>
        <v>0</v>
      </c>
      <c r="G60" s="21">
        <f t="shared" si="11"/>
        <v>0</v>
      </c>
      <c r="H60" s="21">
        <f t="shared" si="11"/>
        <v>0</v>
      </c>
      <c r="I60" s="21">
        <f t="shared" si="11"/>
        <v>0</v>
      </c>
    </row>
    <row r="61" spans="1:9" ht="14.25" customHeight="1">
      <c r="A61" s="13"/>
      <c r="B61" s="16"/>
      <c r="C61" s="46" t="s">
        <v>81</v>
      </c>
      <c r="D61" s="21">
        <f>SUM(E61)</f>
        <v>11600</v>
      </c>
      <c r="E61" s="21">
        <f>SUM(E62)</f>
        <v>11600</v>
      </c>
      <c r="F61" s="21">
        <f t="shared" si="11"/>
        <v>0</v>
      </c>
      <c r="G61" s="21">
        <f t="shared" si="11"/>
        <v>0</v>
      </c>
      <c r="H61" s="21">
        <f t="shared" si="11"/>
        <v>0</v>
      </c>
      <c r="I61" s="21">
        <f t="shared" si="11"/>
        <v>0</v>
      </c>
    </row>
    <row r="62" spans="1:9" ht="24.75" customHeight="1">
      <c r="A62" s="13"/>
      <c r="B62" s="16"/>
      <c r="C62" s="46" t="s">
        <v>117</v>
      </c>
      <c r="D62" s="21">
        <f>SUM(E62)</f>
        <v>11600</v>
      </c>
      <c r="E62" s="21">
        <v>11600</v>
      </c>
      <c r="F62" s="21">
        <f t="shared" si="11"/>
        <v>0</v>
      </c>
      <c r="G62" s="21">
        <v>0</v>
      </c>
      <c r="H62" s="21">
        <v>0</v>
      </c>
      <c r="I62" s="21">
        <f t="shared" si="11"/>
        <v>0</v>
      </c>
    </row>
    <row r="63" spans="1:9" ht="13.5" customHeight="1">
      <c r="A63" s="16"/>
      <c r="B63" s="27">
        <v>90095</v>
      </c>
      <c r="C63" s="28" t="s">
        <v>37</v>
      </c>
      <c r="D63" s="21">
        <f>SUM(D64)</f>
        <v>0</v>
      </c>
      <c r="E63" s="21">
        <f>SUM(E64)</f>
        <v>0</v>
      </c>
      <c r="F63" s="21">
        <f t="shared" si="11"/>
        <v>0</v>
      </c>
      <c r="G63" s="21">
        <f t="shared" si="11"/>
        <v>76037</v>
      </c>
      <c r="H63" s="21">
        <f t="shared" si="11"/>
        <v>76037</v>
      </c>
      <c r="I63" s="21">
        <f t="shared" si="11"/>
        <v>0</v>
      </c>
    </row>
    <row r="64" spans="1:9" ht="13.5" customHeight="1">
      <c r="A64" s="16"/>
      <c r="B64" s="27"/>
      <c r="C64" s="46" t="s">
        <v>81</v>
      </c>
      <c r="D64" s="21">
        <f>SUM(D65)</f>
        <v>0</v>
      </c>
      <c r="E64" s="21">
        <f aca="true" t="shared" si="12" ref="E64:I65">SUM(E65)</f>
        <v>0</v>
      </c>
      <c r="F64" s="21">
        <f t="shared" si="12"/>
        <v>0</v>
      </c>
      <c r="G64" s="21">
        <f>SUM(H64)</f>
        <v>76037</v>
      </c>
      <c r="H64" s="21">
        <f t="shared" si="12"/>
        <v>76037</v>
      </c>
      <c r="I64" s="21">
        <f t="shared" si="12"/>
        <v>0</v>
      </c>
    </row>
    <row r="65" spans="1:9" ht="29.25" customHeight="1">
      <c r="A65" s="16"/>
      <c r="B65" s="27"/>
      <c r="C65" s="46" t="s">
        <v>117</v>
      </c>
      <c r="D65" s="21">
        <v>0</v>
      </c>
      <c r="E65" s="21">
        <v>0</v>
      </c>
      <c r="F65" s="21">
        <f t="shared" si="12"/>
        <v>0</v>
      </c>
      <c r="G65" s="21">
        <f>SUM(H65)</f>
        <v>76037</v>
      </c>
      <c r="H65" s="21">
        <f>10000+66037</f>
        <v>76037</v>
      </c>
      <c r="I65" s="21">
        <f t="shared" si="12"/>
        <v>0</v>
      </c>
    </row>
    <row r="66" spans="1:9" ht="12.75" customHeight="1">
      <c r="A66" s="68" t="s">
        <v>23</v>
      </c>
      <c r="B66" s="66"/>
      <c r="C66" s="67"/>
      <c r="D66" s="21">
        <f>SUM(D60)</f>
        <v>11600</v>
      </c>
      <c r="E66" s="21">
        <f>SUM(E60)</f>
        <v>11600</v>
      </c>
      <c r="F66" s="21">
        <v>0</v>
      </c>
      <c r="G66" s="21">
        <f>SUM(G60+G63)</f>
        <v>76037</v>
      </c>
      <c r="H66" s="21">
        <f>SUM(H60+H63)</f>
        <v>76037</v>
      </c>
      <c r="I66" s="21">
        <v>0</v>
      </c>
    </row>
    <row r="67" spans="1:9" ht="13.5" customHeight="1">
      <c r="A67" s="27">
        <v>921</v>
      </c>
      <c r="B67" s="27">
        <v>92109</v>
      </c>
      <c r="C67" s="29" t="s">
        <v>65</v>
      </c>
      <c r="D67" s="21">
        <f aca="true" t="shared" si="13" ref="D67:I67">SUM(D68)</f>
        <v>8100</v>
      </c>
      <c r="E67" s="21">
        <f t="shared" si="13"/>
        <v>8100</v>
      </c>
      <c r="F67" s="21">
        <f t="shared" si="13"/>
        <v>0</v>
      </c>
      <c r="G67" s="21">
        <f t="shared" si="13"/>
        <v>7503</v>
      </c>
      <c r="H67" s="21">
        <f t="shared" si="13"/>
        <v>7503</v>
      </c>
      <c r="I67" s="21">
        <f t="shared" si="13"/>
        <v>0</v>
      </c>
    </row>
    <row r="68" spans="1:9" ht="13.5" customHeight="1">
      <c r="A68" s="27"/>
      <c r="B68" s="27"/>
      <c r="C68" s="46" t="s">
        <v>81</v>
      </c>
      <c r="D68" s="21">
        <f>SUM(E68+F68)</f>
        <v>8100</v>
      </c>
      <c r="E68" s="21">
        <f>SUM(E69+E70)</f>
        <v>8100</v>
      </c>
      <c r="F68" s="21">
        <f>SUM(F69+F70)</f>
        <v>0</v>
      </c>
      <c r="G68" s="21">
        <f>SUM(H68+I68)</f>
        <v>7503</v>
      </c>
      <c r="H68" s="21">
        <f>SUM(H69+H70)</f>
        <v>7503</v>
      </c>
      <c r="I68" s="21">
        <f>SUM(I69+I70)</f>
        <v>0</v>
      </c>
    </row>
    <row r="69" spans="1:9" ht="14.25" customHeight="1">
      <c r="A69" s="27"/>
      <c r="B69" s="27"/>
      <c r="C69" s="46" t="s">
        <v>116</v>
      </c>
      <c r="D69" s="21">
        <f>SUM(E69+F69)</f>
        <v>8100</v>
      </c>
      <c r="E69" s="21">
        <v>8100</v>
      </c>
      <c r="F69" s="21">
        <f>SUM(F70+F71)</f>
        <v>0</v>
      </c>
      <c r="G69" s="21">
        <f>SUM(H69+I69)</f>
        <v>0</v>
      </c>
      <c r="H69" s="21">
        <v>0</v>
      </c>
      <c r="I69" s="21">
        <v>0</v>
      </c>
    </row>
    <row r="70" spans="1:9" ht="27" customHeight="1">
      <c r="A70" s="27"/>
      <c r="B70" s="27"/>
      <c r="C70" s="46" t="s">
        <v>85</v>
      </c>
      <c r="D70" s="21">
        <f>SUM(E70+F70)</f>
        <v>0</v>
      </c>
      <c r="E70" s="21">
        <v>0</v>
      </c>
      <c r="F70" s="21">
        <f>SUM(F71+F72)</f>
        <v>0</v>
      </c>
      <c r="G70" s="21">
        <f>SUM(H70+I70)</f>
        <v>7503</v>
      </c>
      <c r="H70" s="21">
        <v>7503</v>
      </c>
      <c r="I70" s="21">
        <v>0</v>
      </c>
    </row>
    <row r="71" spans="1:9" ht="18" customHeight="1">
      <c r="A71" s="68" t="s">
        <v>24</v>
      </c>
      <c r="B71" s="66"/>
      <c r="C71" s="67"/>
      <c r="D71" s="21">
        <f>SUM(D67)</f>
        <v>8100</v>
      </c>
      <c r="E71" s="21">
        <f>SUM(E67)</f>
        <v>8100</v>
      </c>
      <c r="F71" s="21">
        <v>0</v>
      </c>
      <c r="G71" s="21">
        <f>SUM(G67)</f>
        <v>7503</v>
      </c>
      <c r="H71" s="21">
        <f>SUM(H67)</f>
        <v>7503</v>
      </c>
      <c r="I71" s="21">
        <f>SUM(I67)</f>
        <v>0</v>
      </c>
    </row>
    <row r="72" spans="1:9" ht="13.5" customHeight="1">
      <c r="A72" s="16">
        <v>926</v>
      </c>
      <c r="B72" s="16">
        <v>92601</v>
      </c>
      <c r="C72" s="16" t="s">
        <v>67</v>
      </c>
      <c r="D72" s="21">
        <f aca="true" t="shared" si="14" ref="D72:D77">SUM(E72+F72)</f>
        <v>0</v>
      </c>
      <c r="E72" s="21">
        <v>0</v>
      </c>
      <c r="F72" s="21">
        <v>0</v>
      </c>
      <c r="G72" s="21">
        <f>SUM(G73)</f>
        <v>75000</v>
      </c>
      <c r="H72" s="21">
        <f>SUM(H73)</f>
        <v>75000</v>
      </c>
      <c r="I72" s="21">
        <f>SUM(I73)</f>
        <v>0</v>
      </c>
    </row>
    <row r="73" spans="1:9" ht="14.25" customHeight="1">
      <c r="A73" s="16"/>
      <c r="B73" s="16"/>
      <c r="C73" s="46" t="s">
        <v>81</v>
      </c>
      <c r="D73" s="21">
        <f t="shared" si="14"/>
        <v>0</v>
      </c>
      <c r="E73" s="21">
        <f>SUM(E74:E75)</f>
        <v>0</v>
      </c>
      <c r="F73" s="21">
        <f aca="true" t="shared" si="15" ref="F73:I75">SUM(F74:F75)</f>
        <v>0</v>
      </c>
      <c r="G73" s="21">
        <f>SUM(H73)</f>
        <v>75000</v>
      </c>
      <c r="H73" s="21">
        <f t="shared" si="15"/>
        <v>75000</v>
      </c>
      <c r="I73" s="21">
        <f t="shared" si="15"/>
        <v>0</v>
      </c>
    </row>
    <row r="74" spans="1:9" ht="14.25" customHeight="1">
      <c r="A74" s="16"/>
      <c r="B74" s="16"/>
      <c r="C74" s="46" t="s">
        <v>116</v>
      </c>
      <c r="D74" s="21">
        <f t="shared" si="14"/>
        <v>0</v>
      </c>
      <c r="E74" s="21">
        <f>SUM(E75:E76)</f>
        <v>0</v>
      </c>
      <c r="F74" s="21">
        <f t="shared" si="15"/>
        <v>0</v>
      </c>
      <c r="G74" s="21">
        <f>SUM(H74)</f>
        <v>63000</v>
      </c>
      <c r="H74" s="21">
        <v>63000</v>
      </c>
      <c r="I74" s="21">
        <f t="shared" si="15"/>
        <v>0</v>
      </c>
    </row>
    <row r="75" spans="1:9" ht="24" customHeight="1">
      <c r="A75" s="16"/>
      <c r="B75" s="16"/>
      <c r="C75" s="46" t="s">
        <v>117</v>
      </c>
      <c r="D75" s="21">
        <f t="shared" si="14"/>
        <v>0</v>
      </c>
      <c r="E75" s="21">
        <f>SUM(E76:E77)</f>
        <v>0</v>
      </c>
      <c r="F75" s="21">
        <f t="shared" si="15"/>
        <v>0</v>
      </c>
      <c r="G75" s="21">
        <f>SUM(H75)</f>
        <v>12000</v>
      </c>
      <c r="H75" s="21">
        <v>12000</v>
      </c>
      <c r="I75" s="21">
        <f t="shared" si="15"/>
        <v>0</v>
      </c>
    </row>
    <row r="76" spans="1:9" ht="21.75" customHeight="1">
      <c r="A76" s="16"/>
      <c r="B76" s="39">
        <v>92605</v>
      </c>
      <c r="C76" s="51" t="s">
        <v>74</v>
      </c>
      <c r="D76" s="21">
        <f t="shared" si="14"/>
        <v>0</v>
      </c>
      <c r="E76" s="21">
        <v>0</v>
      </c>
      <c r="F76" s="21">
        <v>0</v>
      </c>
      <c r="G76" s="21">
        <f>SUM(G77)</f>
        <v>8100</v>
      </c>
      <c r="H76" s="21">
        <f>SUM(H77)</f>
        <v>8100</v>
      </c>
      <c r="I76" s="21">
        <f>SUM(I77)</f>
        <v>0</v>
      </c>
    </row>
    <row r="77" spans="1:9" ht="16.5" customHeight="1">
      <c r="A77" s="16"/>
      <c r="B77" s="27"/>
      <c r="C77" s="46" t="s">
        <v>81</v>
      </c>
      <c r="D77" s="21">
        <f t="shared" si="14"/>
        <v>0</v>
      </c>
      <c r="E77" s="21">
        <f>SUM(E78)</f>
        <v>0</v>
      </c>
      <c r="F77" s="21">
        <f>SUM(F78)</f>
        <v>0</v>
      </c>
      <c r="G77" s="21">
        <f>SUM(H77)</f>
        <v>8100</v>
      </c>
      <c r="H77" s="21">
        <f>SUM(H78)</f>
        <v>8100</v>
      </c>
      <c r="I77" s="21">
        <f>SUM(I78)</f>
        <v>0</v>
      </c>
    </row>
    <row r="78" spans="1:9" ht="17.25" customHeight="1">
      <c r="A78" s="16"/>
      <c r="B78" s="27"/>
      <c r="C78" s="46" t="s">
        <v>119</v>
      </c>
      <c r="D78" s="21"/>
      <c r="E78" s="21"/>
      <c r="F78" s="21"/>
      <c r="G78" s="21">
        <f>SUM(H78)</f>
        <v>8100</v>
      </c>
      <c r="H78" s="21">
        <v>8100</v>
      </c>
      <c r="I78" s="21"/>
    </row>
    <row r="79" spans="1:9" ht="17.25" customHeight="1">
      <c r="A79" s="71" t="s">
        <v>25</v>
      </c>
      <c r="B79" s="64"/>
      <c r="C79" s="65"/>
      <c r="D79" s="21">
        <f aca="true" t="shared" si="16" ref="D79:I79">SUM(D72+D76)</f>
        <v>0</v>
      </c>
      <c r="E79" s="21">
        <f t="shared" si="16"/>
        <v>0</v>
      </c>
      <c r="F79" s="21">
        <f t="shared" si="16"/>
        <v>0</v>
      </c>
      <c r="G79" s="21">
        <f t="shared" si="16"/>
        <v>83100</v>
      </c>
      <c r="H79" s="21">
        <f t="shared" si="16"/>
        <v>83100</v>
      </c>
      <c r="I79" s="21">
        <f t="shared" si="16"/>
        <v>0</v>
      </c>
    </row>
    <row r="80" spans="1:9" ht="16.5" customHeight="1">
      <c r="A80" s="72" t="s">
        <v>26</v>
      </c>
      <c r="B80" s="73"/>
      <c r="C80" s="74"/>
      <c r="D80" s="21">
        <f>SUM(D15+D18+D34+D59+D66+D71+D79+D44+D26+D38)</f>
        <v>480000</v>
      </c>
      <c r="E80" s="21">
        <f>SUM(E15+E18+E34+E59+E66+E71+E79+E44+E26+E38)</f>
        <v>455000</v>
      </c>
      <c r="F80" s="21">
        <f>SUM(F15+F18+F34+F59+F66+F71+F79+F44+F26)</f>
        <v>25000</v>
      </c>
      <c r="G80" s="21">
        <f>SUM(G15+G18+G34+G59+G66+G71+G79+G44+G26+G21)</f>
        <v>1211740</v>
      </c>
      <c r="H80" s="21">
        <f>SUM(H15+H18+H34+H59+H66+H71+H79+H44+H26)</f>
        <v>363240</v>
      </c>
      <c r="I80" s="21">
        <f>SUM(I15+I18+I34+I59+I66+I71+I79+I44+I26+I21)</f>
        <v>848500</v>
      </c>
    </row>
    <row r="81" spans="1:9" ht="12.75">
      <c r="A81" s="8"/>
      <c r="B81" s="8"/>
      <c r="C81" s="55"/>
      <c r="D81" s="56"/>
      <c r="E81" s="56"/>
      <c r="F81" s="56"/>
      <c r="G81" s="56"/>
      <c r="H81" s="56"/>
      <c r="I81" s="56"/>
    </row>
    <row r="82" spans="1:3" ht="12.75">
      <c r="A82" s="58" t="s">
        <v>110</v>
      </c>
      <c r="B82" s="59"/>
      <c r="C82" s="59"/>
    </row>
    <row r="83" spans="5:7" ht="12.75">
      <c r="E83" s="57"/>
      <c r="G83" s="57"/>
    </row>
    <row r="84" ht="12.75">
      <c r="G84" s="57"/>
    </row>
  </sheetData>
  <mergeCells count="18">
    <mergeCell ref="A18:C18"/>
    <mergeCell ref="A6:I6"/>
    <mergeCell ref="A8:A9"/>
    <mergeCell ref="B8:B9"/>
    <mergeCell ref="C8:C9"/>
    <mergeCell ref="D8:D9"/>
    <mergeCell ref="E8:F8"/>
    <mergeCell ref="G8:G9"/>
    <mergeCell ref="H8:I8"/>
    <mergeCell ref="A79:C79"/>
    <mergeCell ref="A80:C80"/>
    <mergeCell ref="A59:C59"/>
    <mergeCell ref="A66:C66"/>
    <mergeCell ref="A34:C34"/>
    <mergeCell ref="A44:C44"/>
    <mergeCell ref="A21:C21"/>
    <mergeCell ref="A71:C71"/>
    <mergeCell ref="A38:C3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247">
      <selection activeCell="A261" sqref="A261:C261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0" t="s">
        <v>3</v>
      </c>
      <c r="B7" s="90"/>
      <c r="C7" s="91"/>
      <c r="D7" s="91"/>
      <c r="E7" s="91"/>
      <c r="F7" s="91"/>
      <c r="G7" s="92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77" t="s">
        <v>6</v>
      </c>
      <c r="B9" s="77" t="s">
        <v>102</v>
      </c>
      <c r="C9" s="79" t="s">
        <v>5</v>
      </c>
      <c r="D9" s="81" t="s">
        <v>7</v>
      </c>
      <c r="E9" s="53"/>
      <c r="F9" s="72" t="s">
        <v>8</v>
      </c>
      <c r="G9" s="86"/>
    </row>
    <row r="10" spans="1:7" ht="21" customHeight="1">
      <c r="A10" s="78"/>
      <c r="B10" s="78"/>
      <c r="C10" s="80"/>
      <c r="D10" s="82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71" t="s">
        <v>27</v>
      </c>
      <c r="B43" s="64"/>
      <c r="C43" s="65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71" t="s">
        <v>11</v>
      </c>
      <c r="B74" s="64"/>
      <c r="C74" s="65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71" t="s">
        <v>12</v>
      </c>
      <c r="B95" s="64"/>
      <c r="C95" s="65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71" t="s">
        <v>15</v>
      </c>
      <c r="B106" s="64"/>
      <c r="C106" s="65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71" t="s">
        <v>16</v>
      </c>
      <c r="B157" s="64"/>
      <c r="C157" s="65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87" t="s">
        <v>14</v>
      </c>
      <c r="B168" s="88"/>
      <c r="C168" s="89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68" t="s">
        <v>13</v>
      </c>
      <c r="B229" s="66"/>
      <c r="C229" s="67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71" t="s">
        <v>17</v>
      </c>
      <c r="B240" s="64"/>
      <c r="C240" s="65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71" t="s">
        <v>18</v>
      </c>
      <c r="B261" s="64"/>
      <c r="C261" s="65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71" t="s">
        <v>19</v>
      </c>
      <c r="B352" s="64"/>
      <c r="C352" s="65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71" t="s">
        <v>2</v>
      </c>
      <c r="B363" s="64"/>
      <c r="C363" s="93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71" t="s">
        <v>20</v>
      </c>
      <c r="B384" s="64"/>
      <c r="C384" s="65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71" t="s">
        <v>21</v>
      </c>
      <c r="B465" s="64"/>
      <c r="C465" s="65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71" t="s">
        <v>22</v>
      </c>
      <c r="B496" s="64"/>
      <c r="C496" s="65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71" t="s">
        <v>23</v>
      </c>
      <c r="B547" s="64"/>
      <c r="C547" s="65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71" t="s">
        <v>24</v>
      </c>
      <c r="B578" s="64"/>
      <c r="C578" s="65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71" t="s">
        <v>25</v>
      </c>
      <c r="B599" s="64"/>
      <c r="C599" s="65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2" t="s">
        <v>26</v>
      </c>
      <c r="B600" s="73"/>
      <c r="C600" s="74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7" t="s">
        <v>99</v>
      </c>
      <c r="B602" s="98"/>
      <c r="C602" s="67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4" t="s">
        <v>94</v>
      </c>
      <c r="B603" s="95"/>
      <c r="C603" s="96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4" t="s">
        <v>95</v>
      </c>
      <c r="B604" s="95"/>
      <c r="C604" s="96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01" t="s">
        <v>96</v>
      </c>
      <c r="B605" s="104"/>
      <c r="C605" s="105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68" t="s">
        <v>97</v>
      </c>
      <c r="B606" s="99"/>
      <c r="C606" s="100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01" t="s">
        <v>98</v>
      </c>
      <c r="B607" s="102"/>
      <c r="C607" s="103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68" t="s">
        <v>100</v>
      </c>
      <c r="B608" s="99"/>
      <c r="C608" s="100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2010-03-31T10:43:32Z</cp:lastPrinted>
  <dcterms:created xsi:type="dcterms:W3CDTF">2001-08-02T07:18:30Z</dcterms:created>
  <dcterms:modified xsi:type="dcterms:W3CDTF">2010-03-31T12:34:09Z</dcterms:modified>
  <cp:category/>
  <cp:version/>
  <cp:contentType/>
  <cp:contentStatus/>
</cp:coreProperties>
</file>