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projekt" sheetId="1" r:id="rId1"/>
  </sheets>
  <definedNames>
    <definedName name="SSLink_0">#REF!</definedName>
    <definedName name="_xlnm.Print_Titles" localSheetId="0">'projekt'!$7:$10</definedName>
  </definedNames>
  <calcPr fullCalcOnLoad="1"/>
</workbook>
</file>

<file path=xl/sharedStrings.xml><?xml version="1.0" encoding="utf-8"?>
<sst xmlns="http://schemas.openxmlformats.org/spreadsheetml/2006/main" count="178" uniqueCount="118">
  <si>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</si>
  <si>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</si>
  <si>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</si>
  <si>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</si>
  <si>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</si>
  <si>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</si>
  <si>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</si>
  <si>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</si>
  <si>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</si>
  <si>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</si>
  <si>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>Budowa ciągu pieszo-rowerowego Etap II I Reguły -Pęcice ul.Powstańców Warszawy</t>
  </si>
  <si>
    <t>Budowa gminnego przedszkola w Komorowie</t>
  </si>
  <si>
    <t xml:space="preserve">Budowa ogródka jordanowskiego w Nowej Wsi etap I </t>
  </si>
  <si>
    <t>Modernizacja ul. Centralnej , Akacjowej i Różanej  w Opaczy</t>
  </si>
  <si>
    <t>Budowa boisk w Pęcicach Małych</t>
  </si>
  <si>
    <t>Modernizacja ul. Środkowej w Opaczy Kol.</t>
  </si>
  <si>
    <t>Budowa ogródka jordanowskiego przy przedszkolu w M-cach</t>
  </si>
  <si>
    <t>Modernizacja ul. Szerokiej w Granicy</t>
  </si>
  <si>
    <t>Zakupy mienia komunalnego</t>
  </si>
  <si>
    <t>Budowa kanalizacji sanitarnej w ul. Janowskiego w Komorowie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</si>
  <si>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</si>
  <si>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</si>
  <si>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</si>
  <si>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</si>
  <si>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</si>
  <si>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</si>
  <si>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</si>
  <si>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</si>
  <si>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</si>
  <si>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</si>
  <si>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</si>
  <si>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Budowa parkingów  ul. Kuklińskiego-dok. proj i wyk.</t>
  </si>
  <si>
    <t>750-75023-6060</t>
  </si>
  <si>
    <t>754-75416-6060</t>
  </si>
  <si>
    <t>900-90015-6050</t>
  </si>
  <si>
    <t xml:space="preserve">Rady Gminy Michałowice </t>
  </si>
  <si>
    <t>Zakupy inwestycyjne (zakup samochodów i sprzętu dla straży gminnej)</t>
  </si>
  <si>
    <t>Budowa sieci wodociągowej w ul. Wandy w Nowej Wsi</t>
  </si>
  <si>
    <t xml:space="preserve">Budowa kanalizacji sanitarnej w ul. Pruszkowskiej, Poprzecznej Skośnej, Kochanowskiego, Podleśnej  w Granicy. </t>
  </si>
  <si>
    <t xml:space="preserve">Modernizacja ul. Warszawskiej ( strona północna i południowa) w Granicy </t>
  </si>
  <si>
    <t xml:space="preserve">Budowa Alei Jana Pawła II w Komorowie </t>
  </si>
  <si>
    <t>Odwodnienie na terenie Gminy( dok. proj. i wyk)</t>
  </si>
  <si>
    <t>750-75023-6050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</si>
  <si>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</si>
  <si>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</si>
  <si>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</si>
  <si>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sieci wodociągowej w ul. Tęczowej Komorów Wieś</t>
  </si>
  <si>
    <t>,,Ochrona środowiska ludzkiego poprzez budowę sytemu kanalizacji sanitarnej w Gminie Michałowice " w ul. Kasztanowej w M-cach Wsi."</t>
  </si>
  <si>
    <t>Budowa lodowiska w Komorowie</t>
  </si>
  <si>
    <t>Budowa kanalizacji sanitarnej w Wrzosowej, Różanej w Komorowie Wsi</t>
  </si>
  <si>
    <t>Budowa świetlicy wiejskiej w Opaczy Kol. wraz z zagospodarowaniem terenu przyległego</t>
  </si>
  <si>
    <t xml:space="preserve">Modernizacja ul. Polnej, Kamelskiego,  Wspólnej  w Nowej Wsi </t>
  </si>
  <si>
    <t>Modernizacja ul. Krótkiej i Orzeszkowej, Daniłowskiego w Regułach</t>
  </si>
  <si>
    <t xml:space="preserve">Modernizacja ul. Słowackiego,  Ogrodowej   w M-cach </t>
  </si>
  <si>
    <t xml:space="preserve">Modernizacja ul. Dzikiej, Konopnickiej, w Pęcicach Małych </t>
  </si>
  <si>
    <t>Modernizacja ul. Bursztynowej w Komorowie i ul. Topazowej i Koralowej</t>
  </si>
  <si>
    <t xml:space="preserve">Budowa kanalizacji sanitarnej w ul. Słonecznej, Polnej, Kaliszany, Stara Droga , Tęczowa   w Komorowie Wsi etap I . </t>
  </si>
  <si>
    <t>Budowa przykanalików sanitarnych w ulicach gdzie kanalizacja sanitarna została wybudowana w latach ubiegłych .</t>
  </si>
  <si>
    <t xml:space="preserve">Planowane nakłady finansowe w roku budżetowym 2009 </t>
  </si>
  <si>
    <t xml:space="preserve">Budowa kanalizacji sanitarnej w ul. Gościnnej , Sabały w Granicy , Granickiej  w Komorowie-Granicy. </t>
  </si>
  <si>
    <t>Budowa sieci wodociągowej (dok. proj.i wyk.) w ul.  bez nazwy (ulica w bok do Ks. Woźniaka)</t>
  </si>
  <si>
    <t xml:space="preserve">Budowa kanalizacji sanitarnej wraz z niezbędną infrastrukturą w Wąskiej, Rodzinnej, Sokołowskiej w Sokołowie , Pęcicach etap I </t>
  </si>
  <si>
    <t>,,Ochrona środowiska ludzkiego poprzez budowę sytemu kanalizacji sanitarnej w Gminie Michałowice " w ulicach: Komorowskiej, Kuropatwy, Bażantów, Leśnej,Przepiórki w Pęcicach Małych, Czystej i Borowskiego w Opaczy Małej, Środkowej w Opaczy Kol.."</t>
  </si>
  <si>
    <t xml:space="preserve">Budowa kanalizacji sanitarnej w ul.Kalinowej ,Nałkowskiej i Modrzejewskiej w Granicy. </t>
  </si>
  <si>
    <t>Opracowanie koncepcji kanalizacji, wykonanie ekspertyz, badań i modernizacja sieci gazowych</t>
  </si>
  <si>
    <t>Budowa kanalizacji sanitarnej w ul. Jałowcowej w Opaczy Małej</t>
  </si>
  <si>
    <t>Opracowanie dok. proj. dla ulic objętych planem WPI na rok  2009 oraz rozliczenie dok. drogowej wykonanej w 2008r</t>
  </si>
  <si>
    <t>Modernizacja ul. Bodycha w Regułach i Opaczy Kol.</t>
  </si>
  <si>
    <t>Modernizacja ul. Szkolnej wraz z odwodnieniem w M-cach</t>
  </si>
  <si>
    <t>Przebudowa rowu U-1 odwadniającego wraz z budową zbiornika retencyjnego w dolinie rzeki Raszynki</t>
  </si>
  <si>
    <t>Modernizacja ul. Kolejowe wraz z budową urządzeń odwadniających i małej retencji - zlewnia nr 11 M-ce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</si>
  <si>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</si>
  <si>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</si>
  <si>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</si>
  <si>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Rozbudowa szkoły w Nowej Wsi</t>
  </si>
  <si>
    <t>Budowa ogródka jordanowskiego w Sokołowie</t>
  </si>
  <si>
    <t>Modernizacja SUW Komorów (dok. Proj.)</t>
  </si>
  <si>
    <t>Modernizacja ul. Parkowej, Sportowej, 3 Maja, Kościuszki, Mickiewicza, Partyzantów, Wojska Polskiego, Rumuńskiej, Żytniej, Ks. Popiełuszki, Raszyńskiej, Lotniczej, Kwiatowej w M-cach (w tym: dok. proj. oraz wykonanie ul. Parkowej i Kwiatowej)</t>
  </si>
  <si>
    <t>Modernizacja ul. Jaśminowej, Różanej, Tulipanów, Granicznej i Słonecznej w Nowej Wsi (w tym: dok. proj. oraz wykonanie ul. Słonecznej).</t>
  </si>
  <si>
    <t xml:space="preserve">Modernizacja ul.: Kasztanowej, Poniatowskiego w M-cach Wsi, Wesołej, 11 Listopada, Cichej, Regulskiej, Kolejowej, Topolowej w M-cach, Kuchy w Regułach (dok. proj. oraz wykonanie ul. Kuchy, Cichej, 11 Listopada, Wesołej, Poniatowskiego i Kasztanowej). </t>
  </si>
  <si>
    <t>Modernizacja ul. Kamień Polny, Przepiórki, Ks. Wożniaka, Leśnej, Brzozowej w Pęcicach Małych (dok. proj.)</t>
  </si>
  <si>
    <t>Modernizacja ul.  Kurpińskiego, Sobieskiego, Zamojskiego, Chopina, Wiejskiej, Kotońskiego, Leśnej, Ks. Skorupki, Moniuszki, Poniatowskiego w Komorowie i ul. Kraszewskiego (dok. proj. i wykonanie ul. Zamoyskiego i Chopina)</t>
  </si>
  <si>
    <t>Modernizacja ul. Polnej , Bugaj, Turystycznej, Słonecznej  w Komorowie Wsi (dok. proj. oraz wykonanie ul. Turystycznej)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</si>
  <si>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</si>
  <si>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Opracowanie dokumentacji projektowej sieci wodociągowej  w ul.Wąskiej w Sokołowie (dok. proj..</t>
  </si>
  <si>
    <t>Opracowanie dokumentacji projektowej sieci wodociągowej  w ul. Osieckiej, Skośnej w Granicy, Konopnickiej w Komorowie (dok. proj.).</t>
  </si>
  <si>
    <t>Opracowanie dokumentacji projektowej sieci wodociągowej  w ul. Stara Droga w Komorowie Wsi (dok. proj.).</t>
  </si>
  <si>
    <t>Opracowanie dokumentacji projektowej sieci wodociągowej  w ul.Tulipanów w Nowej Wsi (dok. proj.).</t>
  </si>
  <si>
    <t>Opracowanie dokumentacji projektowej sieci wodociągowej  w ul. Szarej w M-cach (dok. proj.).</t>
  </si>
  <si>
    <t>Budowa ścieżki rowerowej w ul. Turystycznej w Komorowie Wsi (dok. proj.)</t>
  </si>
  <si>
    <t>Zakup samochodu pożarniczego</t>
  </si>
  <si>
    <t>Zakupy inwestycyjne Szkoła Komorów (zakup zmywarki)</t>
  </si>
  <si>
    <t>Modernizacja budynku przedszkola w Michałowicach</t>
  </si>
  <si>
    <t>Modernizacja budynku przedszkola w Nowej Wsi</t>
  </si>
  <si>
    <t>Zakupy inwestycyjne Przedszkole w Michałowicach (zakup nagłośnienia)</t>
  </si>
  <si>
    <t xml:space="preserve">Zakupy inwestycyjne Urzędu Gminy (zakup oprogramowania, sprzętu biurowego). </t>
  </si>
  <si>
    <t>,,Ochrona środowiska ludzkiego poprzez budowę sytemu kanalizacji sanitarnej w Gminie Michałowice " w ulicach: Parkowej, Bez Nazwy (w bok od ul. Parkowej) w Pęcicach Małych, Ks. Woźniaka w Suchym Lesie"</t>
  </si>
  <si>
    <t>Budowa Mediateki w Michałowicach</t>
  </si>
  <si>
    <t>Budowa Centrum Kultury wraz z teatrem w Komorowie</t>
  </si>
  <si>
    <t>Załącznik Nr 4</t>
  </si>
  <si>
    <t>do Uchwały Nr ____________</t>
  </si>
  <si>
    <t>z dnia _________</t>
  </si>
  <si>
    <t>921-92116-6050</t>
  </si>
  <si>
    <t>801-80101-6050</t>
  </si>
  <si>
    <t>Budowa Domu Spokojnej Starości</t>
  </si>
  <si>
    <t>801-80101-6060</t>
  </si>
  <si>
    <t>801-80104-6060</t>
  </si>
  <si>
    <t>Budowa ścieżki rowerowej wzdłuż kolejki WKD (studium wykonalności i dok.proj.)</t>
  </si>
  <si>
    <t>852-85202-6050</t>
  </si>
  <si>
    <t>Budowa sieci wodociągowej w ul. Ireny w Komorowie.</t>
  </si>
  <si>
    <t xml:space="preserve">Ogółem zadania inwestycyjne plan na 2009 rok </t>
  </si>
  <si>
    <t xml:space="preserve">Zadania rozpoczynane plan na 2009 rok </t>
  </si>
  <si>
    <t xml:space="preserve">Zadania kontynuowane plan na 2009 rok </t>
  </si>
  <si>
    <t>Sieć wodociągowa na terenie Gminy (obsługa geodezyjna, opracowanie dok. proj)</t>
  </si>
  <si>
    <t>754-75412-6060</t>
  </si>
  <si>
    <t>II</t>
  </si>
  <si>
    <r>
      <t xml:space="preserve">Wydatki inwestycyjne na 2009 rok                                                                                                                  </t>
    </r>
    <r>
      <rPr>
        <sz val="10"/>
        <rFont val="Times New Roman"/>
        <family val="1"/>
      </rPr>
      <t>(dane w zł)</t>
    </r>
  </si>
  <si>
    <t>Budowa SUW Michałowice -Reguły oraz budowa sieci  wodociągowej w ul. Kolejowej Michałowice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</si>
</sst>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5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0" xfId="0" applyFont="1" applyBorder="1" applyAlignment="1">
      <alignment horizontal="center" vertical="top"/>
    </xf>
    <xf numFmtId="6" fontId="9" fillId="0" borderId="10" xfId="0" applyFont="1" applyBorder="1" applyAlignment="1">
      <alignment vertical="top"/>
    </xf>
    <xf numFmtId="6" fontId="7" fillId="0" borderId="11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0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168" fontId="8" fillId="0" borderId="10" xfId="0" applyNumberFormat="1" applyFont="1" applyBorder="1" applyAlignment="1">
      <alignment vertical="top"/>
    </xf>
    <xf numFmtId="38" fontId="9" fillId="0" borderId="10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0" xfId="0" applyFont="1" applyBorder="1" applyAlignment="1">
      <alignment horizontal="center" vertical="center" wrapText="1"/>
    </xf>
    <xf numFmtId="6" fontId="0" fillId="0" borderId="10" xfId="0" applyFont="1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top"/>
    </xf>
    <xf numFmtId="169" fontId="0" fillId="0" borderId="10" xfId="0" applyNumberFormat="1" applyFont="1" applyBorder="1" applyAlignment="1">
      <alignment horizontal="center" vertical="top"/>
    </xf>
    <xf numFmtId="169" fontId="0" fillId="0" borderId="12" xfId="0" applyNumberFormat="1" applyFont="1" applyBorder="1" applyAlignment="1">
      <alignment horizontal="center" vertical="top"/>
    </xf>
    <xf numFmtId="169" fontId="0" fillId="0" borderId="13" xfId="0" applyNumberFormat="1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6" fontId="0" fillId="0" borderId="10" xfId="0" applyFont="1" applyBorder="1" applyAlignment="1">
      <alignment horizontal="center" vertical="top"/>
    </xf>
    <xf numFmtId="6" fontId="0" fillId="0" borderId="12" xfId="0" applyFont="1" applyBorder="1" applyAlignment="1">
      <alignment vertical="top"/>
    </xf>
    <xf numFmtId="6" fontId="0" fillId="0" borderId="10" xfId="0" applyFont="1" applyBorder="1" applyAlignment="1">
      <alignment vertical="top"/>
    </xf>
    <xf numFmtId="6" fontId="0" fillId="0" borderId="13" xfId="0" applyFont="1" applyBorder="1" applyAlignment="1">
      <alignment vertical="top"/>
    </xf>
    <xf numFmtId="168" fontId="13" fillId="0" borderId="12" xfId="0" applyNumberFormat="1" applyFont="1" applyBorder="1" applyAlignment="1">
      <alignment vertical="top"/>
    </xf>
    <xf numFmtId="168" fontId="14" fillId="0" borderId="10" xfId="0" applyNumberFormat="1" applyFont="1" applyBorder="1" applyAlignment="1">
      <alignment vertical="top"/>
    </xf>
    <xf numFmtId="168" fontId="0" fillId="0" borderId="10" xfId="0" applyNumberFormat="1" applyFont="1" applyBorder="1" applyAlignment="1">
      <alignment vertical="top"/>
    </xf>
    <xf numFmtId="168" fontId="14" fillId="0" borderId="13" xfId="0" applyNumberFormat="1" applyFont="1" applyBorder="1" applyAlignment="1">
      <alignment vertical="top"/>
    </xf>
    <xf numFmtId="168" fontId="0" fillId="0" borderId="14" xfId="0" applyNumberFormat="1" applyFont="1" applyBorder="1" applyAlignment="1">
      <alignment vertical="top"/>
    </xf>
    <xf numFmtId="168" fontId="15" fillId="0" borderId="10" xfId="0" applyNumberFormat="1" applyFont="1" applyBorder="1" applyAlignment="1">
      <alignment vertical="top"/>
    </xf>
    <xf numFmtId="168" fontId="15" fillId="0" borderId="14" xfId="0" applyNumberFormat="1" applyFont="1" applyBorder="1" applyAlignment="1">
      <alignment vertical="top"/>
    </xf>
    <xf numFmtId="168" fontId="15" fillId="0" borderId="13" xfId="0" applyNumberFormat="1" applyFont="1" applyBorder="1" applyAlignment="1">
      <alignment vertical="top"/>
    </xf>
    <xf numFmtId="168" fontId="14" fillId="0" borderId="10" xfId="0" applyNumberFormat="1" applyFont="1" applyFill="1" applyBorder="1" applyAlignment="1">
      <alignment vertical="top"/>
    </xf>
    <xf numFmtId="168" fontId="14" fillId="0" borderId="13" xfId="0" applyNumberFormat="1" applyFont="1" applyFill="1" applyBorder="1" applyAlignment="1">
      <alignment vertical="top"/>
    </xf>
    <xf numFmtId="168" fontId="0" fillId="0" borderId="10" xfId="0" applyNumberFormat="1" applyFont="1" applyBorder="1" applyAlignment="1">
      <alignment vertical="top"/>
    </xf>
    <xf numFmtId="168" fontId="0" fillId="0" borderId="13" xfId="0" applyNumberFormat="1" applyFont="1" applyBorder="1" applyAlignment="1">
      <alignment vertical="top"/>
    </xf>
    <xf numFmtId="168" fontId="0" fillId="0" borderId="15" xfId="0" applyNumberFormat="1" applyFont="1" applyBorder="1" applyAlignment="1">
      <alignment vertical="top"/>
    </xf>
    <xf numFmtId="168" fontId="14" fillId="0" borderId="16" xfId="0" applyNumberFormat="1" applyFont="1" applyBorder="1" applyAlignment="1">
      <alignment vertical="top"/>
    </xf>
    <xf numFmtId="6" fontId="0" fillId="0" borderId="10" xfId="0" applyFont="1" applyFill="1" applyBorder="1" applyAlignment="1">
      <alignment horizontal="center" vertical="top"/>
    </xf>
    <xf numFmtId="168" fontId="13" fillId="0" borderId="17" xfId="0" applyNumberFormat="1" applyFont="1" applyBorder="1" applyAlignment="1">
      <alignment vertical="top"/>
    </xf>
    <xf numFmtId="168" fontId="14" fillId="0" borderId="18" xfId="0" applyNumberFormat="1" applyFont="1" applyBorder="1" applyAlignment="1">
      <alignment vertical="top"/>
    </xf>
    <xf numFmtId="168" fontId="0" fillId="0" borderId="19" xfId="0" applyNumberFormat="1" applyFont="1" applyBorder="1" applyAlignment="1">
      <alignment vertical="top"/>
    </xf>
    <xf numFmtId="168" fontId="0" fillId="0" borderId="20" xfId="0" applyNumberFormat="1" applyFont="1" applyBorder="1" applyAlignment="1">
      <alignment vertical="top"/>
    </xf>
    <xf numFmtId="168" fontId="14" fillId="0" borderId="21" xfId="0" applyNumberFormat="1" applyFont="1" applyBorder="1" applyAlignment="1">
      <alignment vertical="top"/>
    </xf>
    <xf numFmtId="168" fontId="0" fillId="0" borderId="22" xfId="0" applyNumberFormat="1" applyFont="1" applyBorder="1" applyAlignment="1">
      <alignment vertical="top"/>
    </xf>
    <xf numFmtId="168" fontId="0" fillId="0" borderId="18" xfId="0" applyNumberFormat="1" applyFont="1" applyBorder="1" applyAlignment="1">
      <alignment vertical="top"/>
    </xf>
    <xf numFmtId="168" fontId="14" fillId="0" borderId="14" xfId="0" applyNumberFormat="1" applyFont="1" applyBorder="1" applyAlignment="1">
      <alignment vertical="top"/>
    </xf>
    <xf numFmtId="1" fontId="13" fillId="0" borderId="23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6" fontId="16" fillId="0" borderId="0" xfId="0" applyFont="1" applyAlignment="1">
      <alignment/>
    </xf>
    <xf numFmtId="6" fontId="17" fillId="0" borderId="0" xfId="0" applyFont="1" applyBorder="1" applyAlignment="1">
      <alignment/>
    </xf>
    <xf numFmtId="6" fontId="13" fillId="0" borderId="10" xfId="0" applyFont="1" applyBorder="1" applyAlignment="1">
      <alignment horizontal="justify" vertical="top" wrapText="1"/>
    </xf>
    <xf numFmtId="6" fontId="13" fillId="33" borderId="15" xfId="0" applyFont="1" applyFill="1" applyBorder="1" applyAlignment="1">
      <alignment horizontal="justify" vertical="top" wrapText="1"/>
    </xf>
    <xf numFmtId="6" fontId="13" fillId="0" borderId="15" xfId="0" applyFont="1" applyBorder="1" applyAlignment="1">
      <alignment horizontal="justify" vertical="top" wrapText="1"/>
    </xf>
    <xf numFmtId="6" fontId="13" fillId="0" borderId="10" xfId="0" applyFont="1" applyFill="1" applyBorder="1" applyAlignment="1">
      <alignment horizontal="justify" vertical="top" wrapText="1"/>
    </xf>
    <xf numFmtId="6" fontId="13" fillId="0" borderId="14" xfId="0" applyFont="1" applyBorder="1" applyAlignment="1">
      <alignment horizontal="justify" vertical="top" wrapText="1"/>
    </xf>
    <xf numFmtId="6" fontId="13" fillId="0" borderId="14" xfId="0" applyFont="1" applyFill="1" applyBorder="1" applyAlignment="1">
      <alignment horizontal="justify" vertical="top" wrapText="1"/>
    </xf>
    <xf numFmtId="6" fontId="0" fillId="33" borderId="10" xfId="0" applyFont="1" applyFill="1" applyBorder="1" applyAlignment="1">
      <alignment horizontal="center" vertical="top"/>
    </xf>
    <xf numFmtId="168" fontId="13" fillId="33" borderId="12" xfId="0" applyNumberFormat="1" applyFont="1" applyFill="1" applyBorder="1" applyAlignment="1">
      <alignment vertical="top"/>
    </xf>
    <xf numFmtId="168" fontId="13" fillId="33" borderId="10" xfId="0" applyNumberFormat="1" applyFont="1" applyFill="1" applyBorder="1" applyAlignment="1">
      <alignment vertical="top"/>
    </xf>
    <xf numFmtId="6" fontId="13" fillId="33" borderId="10" xfId="0" applyFont="1" applyFill="1" applyBorder="1" applyAlignment="1">
      <alignment horizontal="left" vertical="top" wrapText="1"/>
    </xf>
    <xf numFmtId="6" fontId="15" fillId="33" borderId="10" xfId="0" applyFont="1" applyFill="1" applyBorder="1" applyAlignment="1">
      <alignment horizontal="justify" vertical="top" wrapText="1"/>
    </xf>
    <xf numFmtId="6" fontId="8" fillId="0" borderId="10" xfId="0" applyFont="1" applyBorder="1" applyAlignment="1">
      <alignment horizontal="center" vertical="top"/>
    </xf>
    <xf numFmtId="6" fontId="16" fillId="0" borderId="0" xfId="0" applyFont="1" applyAlignment="1">
      <alignment/>
    </xf>
    <xf numFmtId="6" fontId="13" fillId="0" borderId="24" xfId="0" applyFont="1" applyBorder="1" applyAlignment="1">
      <alignment horizontal="center" vertical="top"/>
    </xf>
    <xf numFmtId="6" fontId="13" fillId="0" borderId="25" xfId="0" applyFont="1" applyBorder="1" applyAlignment="1">
      <alignment horizontal="center" vertical="top"/>
    </xf>
    <xf numFmtId="6" fontId="13" fillId="0" borderId="26" xfId="0" applyFont="1" applyBorder="1" applyAlignment="1">
      <alignment horizontal="center" vertical="top"/>
    </xf>
    <xf numFmtId="6" fontId="0" fillId="0" borderId="27" xfId="0" applyFont="1" applyBorder="1" applyAlignment="1">
      <alignment horizontal="center" vertical="center" wrapText="1"/>
    </xf>
    <xf numFmtId="6" fontId="0" fillId="0" borderId="21" xfId="0" applyFont="1" applyBorder="1" applyAlignment="1">
      <alignment horizontal="center" vertical="center"/>
    </xf>
    <xf numFmtId="6" fontId="0" fillId="0" borderId="28" xfId="0" applyFont="1" applyBorder="1" applyAlignment="1">
      <alignment horizontal="center" vertical="center" wrapText="1"/>
    </xf>
    <xf numFmtId="6" fontId="0" fillId="0" borderId="17" xfId="0" applyFont="1" applyBorder="1" applyAlignment="1">
      <alignment horizontal="center" vertical="center"/>
    </xf>
    <xf numFmtId="6" fontId="0" fillId="0" borderId="29" xfId="0" applyFont="1" applyBorder="1" applyAlignment="1">
      <alignment horizontal="center" vertical="center" wrapText="1"/>
    </xf>
    <xf numFmtId="6" fontId="0" fillId="0" borderId="18" xfId="0" applyFont="1" applyBorder="1" applyAlignment="1">
      <alignment horizontal="center" vertical="center"/>
    </xf>
    <xf numFmtId="6" fontId="0" fillId="0" borderId="30" xfId="0" applyFont="1" applyBorder="1" applyAlignment="1">
      <alignment horizontal="center" vertical="center"/>
    </xf>
    <xf numFmtId="6" fontId="0" fillId="0" borderId="31" xfId="0" applyFont="1" applyBorder="1" applyAlignment="1">
      <alignment horizontal="center" vertical="center"/>
    </xf>
    <xf numFmtId="6" fontId="12" fillId="0" borderId="0" xfId="0" applyFont="1" applyBorder="1" applyAlignment="1">
      <alignment vertical="top" wrapText="1"/>
    </xf>
    <xf numFmtId="6" fontId="12" fillId="0" borderId="0" xfId="0" applyFont="1" applyAlignment="1">
      <alignment wrapText="1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3" fillId="0" borderId="32" xfId="0" applyFont="1" applyBorder="1" applyAlignment="1">
      <alignment horizontal="center" vertical="top"/>
    </xf>
    <xf numFmtId="6" fontId="13" fillId="0" borderId="33" xfId="0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6" fontId="0" fillId="0" borderId="15" xfId="0" applyFont="1" applyBorder="1" applyAlignment="1">
      <alignment horizontal="center" vertical="center"/>
    </xf>
    <xf numFmtId="6" fontId="0" fillId="0" borderId="10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SheetLayoutView="100" zoomScalePageLayoutView="0" workbookViewId="0" topLeftCell="A1">
      <selection activeCell="B76" sqref="B76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9.37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8" ht="15.75">
      <c r="F1" s="51" t="s">
        <v>99</v>
      </c>
      <c r="G1" s="51"/>
      <c r="H1" s="52"/>
    </row>
    <row r="2" spans="6:8" ht="15.75">
      <c r="F2" s="65" t="s">
        <v>100</v>
      </c>
      <c r="G2" s="65"/>
      <c r="H2" s="52"/>
    </row>
    <row r="3" spans="6:8" ht="15.75">
      <c r="F3" s="51" t="s">
        <v>35</v>
      </c>
      <c r="G3" s="51"/>
      <c r="H3" s="52"/>
    </row>
    <row r="4" spans="6:8" ht="15.75">
      <c r="F4" s="51" t="s">
        <v>101</v>
      </c>
      <c r="G4" s="51"/>
      <c r="H4" s="52"/>
    </row>
    <row r="5" ht="15.75">
      <c r="H5" s="2"/>
    </row>
    <row r="6" spans="1:8" ht="24.75" customHeight="1" thickBot="1">
      <c r="A6" s="1"/>
      <c r="B6" s="77" t="s">
        <v>116</v>
      </c>
      <c r="C6" s="78"/>
      <c r="D6" s="78"/>
      <c r="E6" s="78"/>
      <c r="F6" s="78"/>
      <c r="G6" s="78"/>
      <c r="H6" s="78"/>
    </row>
    <row r="7" spans="1:8" ht="16.5" thickBot="1">
      <c r="A7" s="81"/>
      <c r="B7" s="82"/>
      <c r="C7" s="82"/>
      <c r="D7" s="66" t="s">
        <v>58</v>
      </c>
      <c r="E7" s="67"/>
      <c r="F7" s="67"/>
      <c r="G7" s="67"/>
      <c r="H7" s="68"/>
    </row>
    <row r="8" spans="1:8" ht="12.75" customHeight="1">
      <c r="A8" s="83" t="s">
        <v>3</v>
      </c>
      <c r="B8" s="85" t="s">
        <v>20</v>
      </c>
      <c r="C8" s="86" t="s">
        <v>4</v>
      </c>
      <c r="D8" s="71" t="s">
        <v>21</v>
      </c>
      <c r="E8" s="73" t="s">
        <v>5</v>
      </c>
      <c r="F8" s="75" t="s">
        <v>8</v>
      </c>
      <c r="G8" s="76"/>
      <c r="H8" s="69" t="s">
        <v>6</v>
      </c>
    </row>
    <row r="9" spans="1:8" ht="30" customHeight="1">
      <c r="A9" s="84"/>
      <c r="B9" s="74"/>
      <c r="C9" s="87"/>
      <c r="D9" s="72"/>
      <c r="E9" s="74"/>
      <c r="F9" s="15" t="s">
        <v>22</v>
      </c>
      <c r="G9" s="16" t="s">
        <v>23</v>
      </c>
      <c r="H9" s="70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64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53" t="s">
        <v>7</v>
      </c>
      <c r="C12" s="22" t="s">
        <v>24</v>
      </c>
      <c r="D12" s="26">
        <f>SUM(E12+H12)</f>
        <v>100000</v>
      </c>
      <c r="E12" s="27">
        <f aca="true" t="shared" si="0" ref="E12:E24">SUM(F12:G12)</f>
        <v>100000</v>
      </c>
      <c r="F12" s="28">
        <v>100000</v>
      </c>
      <c r="G12" s="28">
        <v>0</v>
      </c>
      <c r="H12" s="29">
        <v>0</v>
      </c>
    </row>
    <row r="13" spans="1:8" ht="42.75" customHeight="1">
      <c r="A13" s="21">
        <v>2</v>
      </c>
      <c r="B13" s="53" t="s">
        <v>61</v>
      </c>
      <c r="C13" s="22" t="s">
        <v>24</v>
      </c>
      <c r="D13" s="26">
        <f>SUM(E13+H13)</f>
        <v>2895000</v>
      </c>
      <c r="E13" s="27">
        <f t="shared" si="0"/>
        <v>745000</v>
      </c>
      <c r="F13" s="28">
        <v>745000</v>
      </c>
      <c r="G13" s="28"/>
      <c r="H13" s="29">
        <v>2150000</v>
      </c>
    </row>
    <row r="14" spans="1:8" ht="70.5" customHeight="1">
      <c r="A14" s="21">
        <v>3</v>
      </c>
      <c r="B14" s="53" t="s">
        <v>62</v>
      </c>
      <c r="C14" s="22" t="s">
        <v>24</v>
      </c>
      <c r="D14" s="26">
        <f>SUM(E14+H14)</f>
        <v>900000</v>
      </c>
      <c r="E14" s="27">
        <f t="shared" si="0"/>
        <v>300000</v>
      </c>
      <c r="F14" s="28">
        <v>300000</v>
      </c>
      <c r="G14" s="28"/>
      <c r="H14" s="29">
        <v>600000</v>
      </c>
    </row>
    <row r="15" spans="1:8" ht="60" customHeight="1">
      <c r="A15" s="21">
        <v>4</v>
      </c>
      <c r="B15" s="53" t="s">
        <v>96</v>
      </c>
      <c r="C15" s="22" t="s">
        <v>24</v>
      </c>
      <c r="D15" s="26">
        <f>SUM(E15+H15)</f>
        <v>1200000</v>
      </c>
      <c r="E15" s="27">
        <f t="shared" si="0"/>
        <v>800000</v>
      </c>
      <c r="F15" s="28">
        <v>800000</v>
      </c>
      <c r="G15" s="28"/>
      <c r="H15" s="29">
        <v>400000</v>
      </c>
    </row>
    <row r="16" spans="1:8" ht="35.25" customHeight="1">
      <c r="A16" s="21">
        <v>5</v>
      </c>
      <c r="B16" s="53" t="s">
        <v>38</v>
      </c>
      <c r="C16" s="22" t="s">
        <v>24</v>
      </c>
      <c r="D16" s="26">
        <f>SUM(E16+H16)</f>
        <v>680000</v>
      </c>
      <c r="E16" s="27">
        <f t="shared" si="0"/>
        <v>240000</v>
      </c>
      <c r="F16" s="28">
        <v>240000</v>
      </c>
      <c r="G16" s="28">
        <v>0</v>
      </c>
      <c r="H16" s="29">
        <v>440000</v>
      </c>
    </row>
    <row r="17" spans="1:8" ht="33.75" customHeight="1">
      <c r="A17" s="21">
        <v>6</v>
      </c>
      <c r="B17" s="53" t="s">
        <v>59</v>
      </c>
      <c r="C17" s="22" t="s">
        <v>24</v>
      </c>
      <c r="D17" s="26">
        <f aca="true" t="shared" si="1" ref="D17:D24">SUM(E17+H17)</f>
        <v>300000</v>
      </c>
      <c r="E17" s="27">
        <f t="shared" si="0"/>
        <v>100000</v>
      </c>
      <c r="F17" s="28">
        <v>100000</v>
      </c>
      <c r="G17" s="28">
        <v>0</v>
      </c>
      <c r="H17" s="29">
        <v>200000</v>
      </c>
    </row>
    <row r="18" spans="1:8" ht="36.75" customHeight="1">
      <c r="A18" s="21">
        <v>7</v>
      </c>
      <c r="B18" s="53" t="s">
        <v>63</v>
      </c>
      <c r="C18" s="22" t="s">
        <v>24</v>
      </c>
      <c r="D18" s="26">
        <f t="shared" si="1"/>
        <v>340000</v>
      </c>
      <c r="E18" s="27">
        <f t="shared" si="0"/>
        <v>170000</v>
      </c>
      <c r="F18" s="28">
        <v>170000</v>
      </c>
      <c r="G18" s="28"/>
      <c r="H18" s="29">
        <v>170000</v>
      </c>
    </row>
    <row r="19" spans="1:8" ht="33.75" customHeight="1">
      <c r="A19" s="21">
        <v>8</v>
      </c>
      <c r="B19" s="53" t="s">
        <v>56</v>
      </c>
      <c r="C19" s="22" t="s">
        <v>24</v>
      </c>
      <c r="D19" s="26">
        <f t="shared" si="1"/>
        <v>200000</v>
      </c>
      <c r="E19" s="27">
        <f t="shared" si="0"/>
        <v>200000</v>
      </c>
      <c r="F19" s="28">
        <v>200000</v>
      </c>
      <c r="G19" s="28">
        <v>0</v>
      </c>
      <c r="H19" s="29">
        <v>0</v>
      </c>
    </row>
    <row r="20" spans="1:8" ht="33" customHeight="1">
      <c r="A20" s="21">
        <v>9</v>
      </c>
      <c r="B20" s="53" t="s">
        <v>49</v>
      </c>
      <c r="C20" s="22" t="s">
        <v>24</v>
      </c>
      <c r="D20" s="26">
        <f t="shared" si="1"/>
        <v>200000</v>
      </c>
      <c r="E20" s="27">
        <f t="shared" si="0"/>
        <v>100000</v>
      </c>
      <c r="F20" s="28">
        <v>100000</v>
      </c>
      <c r="G20" s="28">
        <v>0</v>
      </c>
      <c r="H20" s="29">
        <v>100000</v>
      </c>
    </row>
    <row r="21" spans="1:8" ht="42.75" customHeight="1">
      <c r="A21" s="21">
        <v>10</v>
      </c>
      <c r="B21" s="53" t="s">
        <v>47</v>
      </c>
      <c r="C21" s="22" t="s">
        <v>24</v>
      </c>
      <c r="D21" s="26">
        <f t="shared" si="1"/>
        <v>200000</v>
      </c>
      <c r="E21" s="27">
        <f t="shared" si="0"/>
        <v>50000</v>
      </c>
      <c r="F21" s="28">
        <v>50000</v>
      </c>
      <c r="G21" s="28">
        <v>0</v>
      </c>
      <c r="H21" s="29">
        <v>150000</v>
      </c>
    </row>
    <row r="22" spans="1:8" ht="31.5" customHeight="1">
      <c r="A22" s="21">
        <v>11</v>
      </c>
      <c r="B22" s="53" t="s">
        <v>71</v>
      </c>
      <c r="C22" s="22" t="s">
        <v>24</v>
      </c>
      <c r="D22" s="26">
        <f t="shared" si="1"/>
        <v>50000</v>
      </c>
      <c r="E22" s="27">
        <f t="shared" si="0"/>
        <v>50000</v>
      </c>
      <c r="F22" s="28">
        <v>50000</v>
      </c>
      <c r="G22" s="28"/>
      <c r="H22" s="29">
        <v>0</v>
      </c>
    </row>
    <row r="23" spans="1:8" ht="30.75" customHeight="1">
      <c r="A23" s="21">
        <v>12</v>
      </c>
      <c r="B23" s="53" t="s">
        <v>57</v>
      </c>
      <c r="C23" s="22" t="s">
        <v>24</v>
      </c>
      <c r="D23" s="26">
        <f t="shared" si="1"/>
        <v>150000</v>
      </c>
      <c r="E23" s="27">
        <f t="shared" si="0"/>
        <v>150000</v>
      </c>
      <c r="F23" s="28">
        <v>150000</v>
      </c>
      <c r="G23" s="28">
        <v>0</v>
      </c>
      <c r="H23" s="29">
        <v>0</v>
      </c>
    </row>
    <row r="24" spans="1:8" ht="29.25" customHeight="1">
      <c r="A24" s="21">
        <v>13</v>
      </c>
      <c r="B24" s="53" t="s">
        <v>64</v>
      </c>
      <c r="C24" s="22" t="s">
        <v>24</v>
      </c>
      <c r="D24" s="26">
        <f t="shared" si="1"/>
        <v>50000</v>
      </c>
      <c r="E24" s="27">
        <f t="shared" si="0"/>
        <v>50000</v>
      </c>
      <c r="F24" s="28">
        <v>50000</v>
      </c>
      <c r="G24" s="30"/>
      <c r="H24" s="29"/>
    </row>
    <row r="25" spans="1:8" ht="21" customHeight="1">
      <c r="A25" s="21">
        <v>14</v>
      </c>
      <c r="B25" s="54" t="s">
        <v>46</v>
      </c>
      <c r="C25" s="22" t="s">
        <v>24</v>
      </c>
      <c r="D25" s="26">
        <f aca="true" t="shared" si="2" ref="D25:D32">SUM(E25+H25)</f>
        <v>48000</v>
      </c>
      <c r="E25" s="27">
        <f aca="true" t="shared" si="3" ref="E25:E30">SUM(F25:G25)</f>
        <v>48000</v>
      </c>
      <c r="F25" s="28">
        <v>48000</v>
      </c>
      <c r="G25" s="30">
        <v>0</v>
      </c>
      <c r="H25" s="29">
        <v>0</v>
      </c>
    </row>
    <row r="26" spans="1:8" ht="20.25" customHeight="1">
      <c r="A26" s="21">
        <v>15</v>
      </c>
      <c r="B26" s="55" t="s">
        <v>37</v>
      </c>
      <c r="C26" s="22" t="s">
        <v>24</v>
      </c>
      <c r="D26" s="26">
        <f t="shared" si="2"/>
        <v>65000</v>
      </c>
      <c r="E26" s="27">
        <f t="shared" si="3"/>
        <v>65000</v>
      </c>
      <c r="F26" s="28">
        <v>65000</v>
      </c>
      <c r="G26" s="30">
        <v>0</v>
      </c>
      <c r="H26" s="29">
        <v>0</v>
      </c>
    </row>
    <row r="27" spans="1:8" ht="20.25" customHeight="1">
      <c r="A27" s="21">
        <v>16</v>
      </c>
      <c r="B27" s="55" t="s">
        <v>109</v>
      </c>
      <c r="C27" s="22" t="s">
        <v>24</v>
      </c>
      <c r="D27" s="26">
        <f t="shared" si="2"/>
        <v>500000</v>
      </c>
      <c r="E27" s="27">
        <f t="shared" si="3"/>
        <v>175000</v>
      </c>
      <c r="F27" s="28">
        <v>175000</v>
      </c>
      <c r="G27" s="30">
        <v>0</v>
      </c>
      <c r="H27" s="29">
        <v>325000</v>
      </c>
    </row>
    <row r="28" spans="1:8" s="10" customFormat="1" ht="30.75" customHeight="1">
      <c r="A28" s="21">
        <v>17</v>
      </c>
      <c r="B28" s="53" t="s">
        <v>60</v>
      </c>
      <c r="C28" s="22" t="s">
        <v>24</v>
      </c>
      <c r="D28" s="26">
        <f t="shared" si="2"/>
        <v>35000</v>
      </c>
      <c r="E28" s="31">
        <f t="shared" si="3"/>
        <v>35000</v>
      </c>
      <c r="F28" s="31">
        <v>35000</v>
      </c>
      <c r="G28" s="32">
        <v>0</v>
      </c>
      <c r="H28" s="33">
        <v>0</v>
      </c>
    </row>
    <row r="29" spans="1:8" s="10" customFormat="1" ht="30" customHeight="1">
      <c r="A29" s="21">
        <v>18</v>
      </c>
      <c r="B29" s="55" t="s">
        <v>113</v>
      </c>
      <c r="C29" s="22" t="s">
        <v>24</v>
      </c>
      <c r="D29" s="26">
        <f t="shared" si="2"/>
        <v>60000</v>
      </c>
      <c r="E29" s="31">
        <f t="shared" si="3"/>
        <v>60000</v>
      </c>
      <c r="F29" s="31">
        <v>60000</v>
      </c>
      <c r="G29" s="32">
        <v>0</v>
      </c>
      <c r="H29" s="33">
        <v>0</v>
      </c>
    </row>
    <row r="30" spans="1:8" s="10" customFormat="1" ht="18.75" customHeight="1">
      <c r="A30" s="21">
        <v>19</v>
      </c>
      <c r="B30" s="55" t="s">
        <v>76</v>
      </c>
      <c r="C30" s="22" t="s">
        <v>24</v>
      </c>
      <c r="D30" s="26">
        <f t="shared" si="2"/>
        <v>50000</v>
      </c>
      <c r="E30" s="31">
        <f t="shared" si="3"/>
        <v>50000</v>
      </c>
      <c r="F30" s="31">
        <v>50000</v>
      </c>
      <c r="G30" s="32"/>
      <c r="H30" s="33"/>
    </row>
    <row r="31" spans="1:8" ht="22.5" customHeight="1">
      <c r="A31" s="21">
        <v>20</v>
      </c>
      <c r="B31" s="53" t="s">
        <v>13</v>
      </c>
      <c r="C31" s="22" t="s">
        <v>25</v>
      </c>
      <c r="D31" s="26">
        <f t="shared" si="2"/>
        <v>500000</v>
      </c>
      <c r="E31" s="27">
        <f aca="true" t="shared" si="4" ref="E31:E65">SUM(F31:G31)</f>
        <v>500000</v>
      </c>
      <c r="F31" s="28">
        <v>500000</v>
      </c>
      <c r="G31" s="28">
        <v>0</v>
      </c>
      <c r="H31" s="29">
        <v>0</v>
      </c>
    </row>
    <row r="32" spans="1:8" s="7" customFormat="1" ht="28.5" customHeight="1">
      <c r="A32" s="21">
        <v>21</v>
      </c>
      <c r="B32" s="53" t="s">
        <v>39</v>
      </c>
      <c r="C32" s="22" t="s">
        <v>25</v>
      </c>
      <c r="D32" s="26">
        <f t="shared" si="2"/>
        <v>300000</v>
      </c>
      <c r="E32" s="27">
        <f t="shared" si="4"/>
        <v>100000</v>
      </c>
      <c r="F32" s="28">
        <v>100000</v>
      </c>
      <c r="G32" s="28">
        <v>0</v>
      </c>
      <c r="H32" s="29">
        <v>200000</v>
      </c>
    </row>
    <row r="33" spans="1:8" ht="21" customHeight="1">
      <c r="A33" s="21">
        <v>22</v>
      </c>
      <c r="B33" s="53" t="s">
        <v>51</v>
      </c>
      <c r="C33" s="22" t="s">
        <v>25</v>
      </c>
      <c r="D33" s="26">
        <f>SUM(E33+H33)</f>
        <v>600000</v>
      </c>
      <c r="E33" s="27">
        <f t="shared" si="4"/>
        <v>100000</v>
      </c>
      <c r="F33" s="28">
        <v>100000</v>
      </c>
      <c r="G33" s="28">
        <v>0</v>
      </c>
      <c r="H33" s="29">
        <v>500000</v>
      </c>
    </row>
    <row r="34" spans="1:8" ht="41.25" customHeight="1">
      <c r="A34" s="21">
        <v>23</v>
      </c>
      <c r="B34" s="56" t="s">
        <v>78</v>
      </c>
      <c r="C34" s="22" t="s">
        <v>25</v>
      </c>
      <c r="D34" s="26">
        <f>SUM(E34+H34)</f>
        <v>400000</v>
      </c>
      <c r="E34" s="27">
        <f t="shared" si="4"/>
        <v>100000</v>
      </c>
      <c r="F34" s="34">
        <v>100000</v>
      </c>
      <c r="G34" s="34"/>
      <c r="H34" s="35">
        <v>300000</v>
      </c>
    </row>
    <row r="35" spans="1:8" ht="33" customHeight="1">
      <c r="A35" s="21">
        <v>24</v>
      </c>
      <c r="B35" s="53" t="s">
        <v>66</v>
      </c>
      <c r="C35" s="22" t="s">
        <v>25</v>
      </c>
      <c r="D35" s="26">
        <f>SUM(E35+H35)</f>
        <v>100000</v>
      </c>
      <c r="E35" s="27">
        <f t="shared" si="4"/>
        <v>100000</v>
      </c>
      <c r="F35" s="28">
        <v>100000</v>
      </c>
      <c r="G35" s="28">
        <v>0</v>
      </c>
      <c r="H35" s="29">
        <v>0</v>
      </c>
    </row>
    <row r="36" spans="1:8" ht="29.25" customHeight="1">
      <c r="A36" s="21">
        <v>25</v>
      </c>
      <c r="B36" s="53" t="s">
        <v>10</v>
      </c>
      <c r="C36" s="22" t="s">
        <v>25</v>
      </c>
      <c r="D36" s="26">
        <f>SUM(E36+H36)</f>
        <v>300000</v>
      </c>
      <c r="E36" s="27">
        <f t="shared" si="4"/>
        <v>300000</v>
      </c>
      <c r="F36" s="28">
        <v>300000</v>
      </c>
      <c r="G36" s="28">
        <v>0</v>
      </c>
      <c r="H36" s="29"/>
    </row>
    <row r="37" spans="1:8" ht="19.5" customHeight="1">
      <c r="A37" s="21">
        <v>26</v>
      </c>
      <c r="B37" s="53" t="s">
        <v>40</v>
      </c>
      <c r="C37" s="22" t="s">
        <v>25</v>
      </c>
      <c r="D37" s="26">
        <f>SUM(E37+H37)</f>
        <v>300000</v>
      </c>
      <c r="E37" s="27">
        <f t="shared" si="4"/>
        <v>300000</v>
      </c>
      <c r="F37" s="28">
        <v>300000</v>
      </c>
      <c r="G37" s="28">
        <v>0</v>
      </c>
      <c r="H37" s="29"/>
    </row>
    <row r="38" spans="1:8" ht="27.75" customHeight="1">
      <c r="A38" s="21">
        <v>27</v>
      </c>
      <c r="B38" s="55" t="s">
        <v>52</v>
      </c>
      <c r="C38" s="22" t="s">
        <v>25</v>
      </c>
      <c r="D38" s="26">
        <f aca="true" t="shared" si="5" ref="D38:D50">SUM(E38+H38)</f>
        <v>100000</v>
      </c>
      <c r="E38" s="27">
        <f aca="true" t="shared" si="6" ref="E38:E50">SUM(F38:G38)</f>
        <v>100000</v>
      </c>
      <c r="F38" s="28">
        <v>100000</v>
      </c>
      <c r="G38" s="28">
        <v>0</v>
      </c>
      <c r="H38" s="29">
        <v>0</v>
      </c>
    </row>
    <row r="39" spans="1:8" ht="20.25" customHeight="1">
      <c r="A39" s="21">
        <v>28</v>
      </c>
      <c r="B39" s="53" t="s">
        <v>53</v>
      </c>
      <c r="C39" s="22" t="s">
        <v>25</v>
      </c>
      <c r="D39" s="26">
        <f t="shared" si="5"/>
        <v>500000</v>
      </c>
      <c r="E39" s="27">
        <f t="shared" si="6"/>
        <v>100000</v>
      </c>
      <c r="F39" s="28">
        <v>100000</v>
      </c>
      <c r="G39" s="28">
        <v>0</v>
      </c>
      <c r="H39" s="29">
        <v>400000</v>
      </c>
    </row>
    <row r="40" spans="1:8" ht="69" customHeight="1">
      <c r="A40" s="21">
        <v>29</v>
      </c>
      <c r="B40" s="53" t="s">
        <v>77</v>
      </c>
      <c r="C40" s="22" t="s">
        <v>25</v>
      </c>
      <c r="D40" s="26">
        <f t="shared" si="5"/>
        <v>1200000</v>
      </c>
      <c r="E40" s="27">
        <f t="shared" si="6"/>
        <v>603100</v>
      </c>
      <c r="F40" s="28">
        <f>700000-96900</f>
        <v>603100</v>
      </c>
      <c r="G40" s="28">
        <v>0</v>
      </c>
      <c r="H40" s="29">
        <f>500000+96900</f>
        <v>596900</v>
      </c>
    </row>
    <row r="41" spans="1:8" ht="20.25" customHeight="1">
      <c r="A41" s="21">
        <v>30</v>
      </c>
      <c r="B41" s="53" t="s">
        <v>31</v>
      </c>
      <c r="C41" s="22" t="s">
        <v>25</v>
      </c>
      <c r="D41" s="26">
        <f t="shared" si="5"/>
        <v>150000</v>
      </c>
      <c r="E41" s="27">
        <f t="shared" si="6"/>
        <v>150000</v>
      </c>
      <c r="F41" s="28">
        <v>150000</v>
      </c>
      <c r="G41" s="28">
        <v>0</v>
      </c>
      <c r="H41" s="29">
        <v>0</v>
      </c>
    </row>
    <row r="42" spans="1:8" ht="69.75" customHeight="1">
      <c r="A42" s="21">
        <v>31</v>
      </c>
      <c r="B42" s="53" t="s">
        <v>79</v>
      </c>
      <c r="C42" s="22" t="s">
        <v>25</v>
      </c>
      <c r="D42" s="26">
        <f t="shared" si="5"/>
        <v>1500000</v>
      </c>
      <c r="E42" s="27">
        <f t="shared" si="6"/>
        <v>1000000</v>
      </c>
      <c r="F42" s="28">
        <v>1000000</v>
      </c>
      <c r="G42" s="28">
        <v>0</v>
      </c>
      <c r="H42" s="29">
        <v>500000</v>
      </c>
    </row>
    <row r="43" spans="1:8" ht="19.5" customHeight="1">
      <c r="A43" s="21">
        <v>32</v>
      </c>
      <c r="B43" s="53" t="s">
        <v>15</v>
      </c>
      <c r="C43" s="22" t="s">
        <v>25</v>
      </c>
      <c r="D43" s="26">
        <f t="shared" si="5"/>
        <v>100000</v>
      </c>
      <c r="E43" s="27">
        <f t="shared" si="6"/>
        <v>100000</v>
      </c>
      <c r="F43" s="28">
        <v>100000</v>
      </c>
      <c r="G43" s="28">
        <v>0</v>
      </c>
      <c r="H43" s="29">
        <v>0</v>
      </c>
    </row>
    <row r="44" spans="1:8" ht="18.75" customHeight="1">
      <c r="A44" s="21">
        <v>33</v>
      </c>
      <c r="B44" s="53" t="s">
        <v>67</v>
      </c>
      <c r="C44" s="22" t="s">
        <v>25</v>
      </c>
      <c r="D44" s="26">
        <f t="shared" si="5"/>
        <v>100000</v>
      </c>
      <c r="E44" s="27">
        <f t="shared" si="6"/>
        <v>100000</v>
      </c>
      <c r="F44" s="28">
        <v>100000</v>
      </c>
      <c r="G44" s="28">
        <v>0</v>
      </c>
      <c r="H44" s="29">
        <v>0</v>
      </c>
    </row>
    <row r="45" spans="1:8" ht="19.5" customHeight="1">
      <c r="A45" s="21">
        <v>34</v>
      </c>
      <c r="B45" s="53" t="s">
        <v>54</v>
      </c>
      <c r="C45" s="22" t="s">
        <v>25</v>
      </c>
      <c r="D45" s="26">
        <f t="shared" si="5"/>
        <v>600000</v>
      </c>
      <c r="E45" s="27">
        <f t="shared" si="6"/>
        <v>100000</v>
      </c>
      <c r="F45" s="28">
        <v>100000</v>
      </c>
      <c r="G45" s="28">
        <v>0</v>
      </c>
      <c r="H45" s="29">
        <v>500000</v>
      </c>
    </row>
    <row r="46" spans="1:8" ht="33" customHeight="1">
      <c r="A46" s="21">
        <v>35</v>
      </c>
      <c r="B46" s="53" t="s">
        <v>80</v>
      </c>
      <c r="C46" s="22" t="s">
        <v>25</v>
      </c>
      <c r="D46" s="26">
        <f t="shared" si="5"/>
        <v>100000</v>
      </c>
      <c r="E46" s="27">
        <f t="shared" si="6"/>
        <v>100000</v>
      </c>
      <c r="F46" s="28">
        <v>100000</v>
      </c>
      <c r="G46" s="28">
        <v>0</v>
      </c>
      <c r="H46" s="29">
        <v>0</v>
      </c>
    </row>
    <row r="47" spans="1:8" ht="57" customHeight="1">
      <c r="A47" s="21">
        <v>36</v>
      </c>
      <c r="B47" s="53" t="s">
        <v>81</v>
      </c>
      <c r="C47" s="22" t="s">
        <v>25</v>
      </c>
      <c r="D47" s="26">
        <f t="shared" si="5"/>
        <v>400000</v>
      </c>
      <c r="E47" s="27">
        <f t="shared" si="6"/>
        <v>100000</v>
      </c>
      <c r="F47" s="28">
        <v>100000</v>
      </c>
      <c r="G47" s="28">
        <v>0</v>
      </c>
      <c r="H47" s="29">
        <v>300000</v>
      </c>
    </row>
    <row r="48" spans="1:8" ht="35.25" customHeight="1">
      <c r="A48" s="21">
        <v>37</v>
      </c>
      <c r="B48" s="53" t="s">
        <v>82</v>
      </c>
      <c r="C48" s="22" t="s">
        <v>25</v>
      </c>
      <c r="D48" s="26">
        <f t="shared" si="5"/>
        <v>200000</v>
      </c>
      <c r="E48" s="27">
        <f t="shared" si="6"/>
        <v>200000</v>
      </c>
      <c r="F48" s="28">
        <v>200000</v>
      </c>
      <c r="G48" s="28">
        <v>0</v>
      </c>
      <c r="H48" s="29">
        <v>0</v>
      </c>
    </row>
    <row r="49" spans="1:8" ht="18" customHeight="1">
      <c r="A49" s="21">
        <v>38</v>
      </c>
      <c r="B49" s="53" t="s">
        <v>17</v>
      </c>
      <c r="C49" s="22" t="s">
        <v>25</v>
      </c>
      <c r="D49" s="26">
        <f t="shared" si="5"/>
        <v>100000</v>
      </c>
      <c r="E49" s="27">
        <f t="shared" si="6"/>
        <v>100000</v>
      </c>
      <c r="F49" s="28">
        <v>100000</v>
      </c>
      <c r="G49" s="28">
        <v>0</v>
      </c>
      <c r="H49" s="29">
        <v>0</v>
      </c>
    </row>
    <row r="50" spans="1:8" ht="28.5" customHeight="1">
      <c r="A50" s="21">
        <v>39</v>
      </c>
      <c r="B50" s="53" t="s">
        <v>55</v>
      </c>
      <c r="C50" s="22" t="s">
        <v>25</v>
      </c>
      <c r="D50" s="26">
        <f t="shared" si="5"/>
        <v>300000</v>
      </c>
      <c r="E50" s="27">
        <f t="shared" si="6"/>
        <v>300000</v>
      </c>
      <c r="F50" s="28">
        <v>300000</v>
      </c>
      <c r="G50" s="28">
        <v>0</v>
      </c>
      <c r="H50" s="29">
        <v>0</v>
      </c>
    </row>
    <row r="51" spans="1:8" ht="24" customHeight="1">
      <c r="A51" s="21">
        <v>40</v>
      </c>
      <c r="B51" s="53" t="s">
        <v>41</v>
      </c>
      <c r="C51" s="22" t="s">
        <v>26</v>
      </c>
      <c r="D51" s="26">
        <f aca="true" t="shared" si="7" ref="D51:D65">SUM(E51+H51)</f>
        <v>200000</v>
      </c>
      <c r="E51" s="27">
        <f t="shared" si="4"/>
        <v>200000</v>
      </c>
      <c r="F51" s="28">
        <v>200000</v>
      </c>
      <c r="G51" s="28">
        <v>0</v>
      </c>
      <c r="H51" s="29"/>
    </row>
    <row r="52" spans="1:8" ht="32.25" customHeight="1">
      <c r="A52" s="21">
        <v>41</v>
      </c>
      <c r="B52" s="53" t="s">
        <v>69</v>
      </c>
      <c r="C52" s="22" t="s">
        <v>26</v>
      </c>
      <c r="D52" s="26">
        <f t="shared" si="7"/>
        <v>150000</v>
      </c>
      <c r="E52" s="27">
        <f>SUM(F52:G52)</f>
        <v>150000</v>
      </c>
      <c r="F52" s="28">
        <v>150000</v>
      </c>
      <c r="G52" s="28">
        <v>0</v>
      </c>
      <c r="H52" s="29">
        <v>0</v>
      </c>
    </row>
    <row r="53" spans="1:8" ht="23.25" customHeight="1">
      <c r="A53" s="21">
        <v>42</v>
      </c>
      <c r="B53" s="53" t="s">
        <v>18</v>
      </c>
      <c r="C53" s="22" t="s">
        <v>27</v>
      </c>
      <c r="D53" s="26">
        <f t="shared" si="7"/>
        <v>200000</v>
      </c>
      <c r="E53" s="27">
        <f t="shared" si="4"/>
        <v>200000</v>
      </c>
      <c r="F53" s="28">
        <v>200000</v>
      </c>
      <c r="G53" s="28">
        <v>0</v>
      </c>
      <c r="H53" s="29">
        <v>0</v>
      </c>
    </row>
    <row r="54" spans="1:8" ht="33" customHeight="1">
      <c r="A54" s="21">
        <v>43</v>
      </c>
      <c r="B54" s="53" t="s">
        <v>72</v>
      </c>
      <c r="C54" s="22" t="s">
        <v>42</v>
      </c>
      <c r="D54" s="26">
        <f t="shared" si="7"/>
        <v>200000</v>
      </c>
      <c r="E54" s="36">
        <f t="shared" si="4"/>
        <v>200000</v>
      </c>
      <c r="F54" s="36">
        <v>200000</v>
      </c>
      <c r="G54" s="36">
        <v>0</v>
      </c>
      <c r="H54" s="37">
        <v>0</v>
      </c>
    </row>
    <row r="55" spans="1:8" ht="22.5" customHeight="1">
      <c r="A55" s="21">
        <v>44</v>
      </c>
      <c r="B55" s="57" t="s">
        <v>73</v>
      </c>
      <c r="C55" s="22" t="s">
        <v>28</v>
      </c>
      <c r="D55" s="26">
        <f t="shared" si="7"/>
        <v>250000</v>
      </c>
      <c r="E55" s="27">
        <f t="shared" si="4"/>
        <v>250000</v>
      </c>
      <c r="F55" s="28">
        <v>250000</v>
      </c>
      <c r="G55" s="28">
        <v>0</v>
      </c>
      <c r="H55" s="29">
        <v>0</v>
      </c>
    </row>
    <row r="56" spans="1:8" ht="20.25" customHeight="1">
      <c r="A56" s="21">
        <v>45</v>
      </c>
      <c r="B56" s="57" t="s">
        <v>11</v>
      </c>
      <c r="C56" s="22" t="s">
        <v>28</v>
      </c>
      <c r="D56" s="26">
        <f t="shared" si="7"/>
        <v>150000</v>
      </c>
      <c r="E56" s="27">
        <f t="shared" si="4"/>
        <v>150000</v>
      </c>
      <c r="F56" s="38">
        <v>150000</v>
      </c>
      <c r="G56" s="38">
        <v>0</v>
      </c>
      <c r="H56" s="39">
        <v>0</v>
      </c>
    </row>
    <row r="57" spans="1:8" ht="30.75" customHeight="1">
      <c r="A57" s="21">
        <v>46</v>
      </c>
      <c r="B57" s="57" t="s">
        <v>43</v>
      </c>
      <c r="C57" s="22" t="s">
        <v>44</v>
      </c>
      <c r="D57" s="26">
        <f t="shared" si="7"/>
        <v>15500</v>
      </c>
      <c r="E57" s="27">
        <f t="shared" si="4"/>
        <v>15500</v>
      </c>
      <c r="F57" s="38">
        <v>15500</v>
      </c>
      <c r="G57" s="38">
        <v>0</v>
      </c>
      <c r="H57" s="39">
        <v>0</v>
      </c>
    </row>
    <row r="58" spans="1:8" ht="30.75" customHeight="1">
      <c r="A58" s="21">
        <v>47</v>
      </c>
      <c r="B58" s="57" t="s">
        <v>9</v>
      </c>
      <c r="C58" s="22" t="s">
        <v>34</v>
      </c>
      <c r="D58" s="26">
        <f t="shared" si="7"/>
        <v>80000</v>
      </c>
      <c r="E58" s="27">
        <f>SUM(F58:G58)</f>
        <v>80000</v>
      </c>
      <c r="F58" s="28">
        <v>80000</v>
      </c>
      <c r="G58" s="28">
        <v>0</v>
      </c>
      <c r="H58" s="29">
        <v>0</v>
      </c>
    </row>
    <row r="59" spans="1:8" s="8" customFormat="1" ht="26.25" customHeight="1">
      <c r="A59" s="21">
        <v>48</v>
      </c>
      <c r="B59" s="57" t="s">
        <v>45</v>
      </c>
      <c r="C59" s="22" t="s">
        <v>29</v>
      </c>
      <c r="D59" s="26">
        <f t="shared" si="7"/>
        <v>10000</v>
      </c>
      <c r="E59" s="27">
        <f t="shared" si="4"/>
        <v>10000</v>
      </c>
      <c r="F59" s="38">
        <v>10000</v>
      </c>
      <c r="G59" s="38">
        <v>0</v>
      </c>
      <c r="H59" s="39">
        <v>0</v>
      </c>
    </row>
    <row r="60" spans="1:8" s="8" customFormat="1" ht="93.75" customHeight="1">
      <c r="A60" s="21">
        <v>49</v>
      </c>
      <c r="B60" s="57" t="s">
        <v>83</v>
      </c>
      <c r="C60" s="22" t="s">
        <v>29</v>
      </c>
      <c r="D60" s="26">
        <f t="shared" si="7"/>
        <v>2875000</v>
      </c>
      <c r="E60" s="27">
        <f t="shared" si="4"/>
        <v>2875000</v>
      </c>
      <c r="F60" s="38">
        <v>2875000</v>
      </c>
      <c r="G60" s="38"/>
      <c r="H60" s="39"/>
    </row>
    <row r="61" spans="1:8" s="8" customFormat="1" ht="30.75" customHeight="1">
      <c r="A61" s="21">
        <v>50</v>
      </c>
      <c r="B61" s="58" t="s">
        <v>50</v>
      </c>
      <c r="C61" s="40" t="s">
        <v>29</v>
      </c>
      <c r="D61" s="26">
        <f t="shared" si="7"/>
        <v>200000</v>
      </c>
      <c r="E61" s="27">
        <f t="shared" si="4"/>
        <v>200000</v>
      </c>
      <c r="F61" s="38">
        <v>200000</v>
      </c>
      <c r="G61" s="38"/>
      <c r="H61" s="39"/>
    </row>
    <row r="62" spans="1:8" ht="19.5" customHeight="1">
      <c r="A62" s="21">
        <v>51</v>
      </c>
      <c r="B62" s="57" t="s">
        <v>14</v>
      </c>
      <c r="C62" s="22" t="s">
        <v>30</v>
      </c>
      <c r="D62" s="26">
        <f t="shared" si="7"/>
        <v>50000</v>
      </c>
      <c r="E62" s="27">
        <f t="shared" si="4"/>
        <v>50000</v>
      </c>
      <c r="F62" s="28">
        <v>50000</v>
      </c>
      <c r="G62" s="28">
        <v>0</v>
      </c>
      <c r="H62" s="29">
        <v>0</v>
      </c>
    </row>
    <row r="63" spans="1:8" ht="19.5" customHeight="1">
      <c r="A63" s="21">
        <v>52</v>
      </c>
      <c r="B63" s="57" t="s">
        <v>12</v>
      </c>
      <c r="C63" s="22" t="s">
        <v>30</v>
      </c>
      <c r="D63" s="26">
        <f t="shared" si="7"/>
        <v>200000</v>
      </c>
      <c r="E63" s="27">
        <f t="shared" si="4"/>
        <v>200000</v>
      </c>
      <c r="F63" s="28">
        <v>200000</v>
      </c>
      <c r="G63" s="28">
        <v>0</v>
      </c>
      <c r="H63" s="29">
        <v>0</v>
      </c>
    </row>
    <row r="64" spans="1:8" ht="21.75" customHeight="1">
      <c r="A64" s="21">
        <v>53</v>
      </c>
      <c r="B64" s="57" t="s">
        <v>16</v>
      </c>
      <c r="C64" s="22" t="s">
        <v>30</v>
      </c>
      <c r="D64" s="41">
        <f t="shared" si="7"/>
        <v>500000</v>
      </c>
      <c r="E64" s="42">
        <f t="shared" si="4"/>
        <v>500000</v>
      </c>
      <c r="F64" s="43">
        <v>500000</v>
      </c>
      <c r="G64" s="44"/>
      <c r="H64" s="45"/>
    </row>
    <row r="65" spans="1:8" ht="20.25" customHeight="1">
      <c r="A65" s="21">
        <v>54</v>
      </c>
      <c r="B65" s="58" t="s">
        <v>48</v>
      </c>
      <c r="C65" s="40" t="s">
        <v>30</v>
      </c>
      <c r="D65" s="26">
        <f t="shared" si="7"/>
        <v>300000</v>
      </c>
      <c r="E65" s="27">
        <f t="shared" si="4"/>
        <v>300000</v>
      </c>
      <c r="F65" s="30">
        <v>300000</v>
      </c>
      <c r="G65" s="46"/>
      <c r="H65" s="29"/>
    </row>
    <row r="66" spans="1:8" s="7" customFormat="1" ht="19.5" customHeight="1">
      <c r="A66" s="21"/>
      <c r="B66" s="63" t="s">
        <v>112</v>
      </c>
      <c r="C66" s="59"/>
      <c r="D66" s="60">
        <f>D12+D13+D14+D15+D16+D17+D18+D19+D20+D21+D22+D23+D24+D25+D26+D27+D28+D29+D31+D32+D33+D34+D35+D36+D37+D38+D39+D40+D41+D42+D43+D44+D45+D46+D47+D48+D49+D50+D51+D52+D53+D54+D55+D56+D57+D58+D59+D60+D61+D62+D63+D64+D65+D30</f>
        <v>21253500</v>
      </c>
      <c r="E66" s="60">
        <f>E12+E13+E14+E15+E16+E17+E18+E19+E20+E21+E22+E23+E24+E25+E26+E27+E28+E29+E31+E32+E33+E34+E35+E36+E37+E38+E39+E40+E41+E42+E43+E44+E45+E46+E47+E48+E49+E50+E51+E52+E53+E54+E55+E56+E57+E58+E59+E60+E61+E62+E63+E64+E65+E30</f>
        <v>13421600</v>
      </c>
      <c r="F66" s="60">
        <f>F12+F13+F14+F15+F16+F17+F18+F19+F20+F21+F22+F23+F24+F25+F26+F27+F28+F29+F31+F32+F33+F34+F35+F36+F37+F38+F39+F40+F41+F42+F43+F44+F45+F46+F47+F48+F49+F50+F51+F52+F53+F54+F55+F56+F57+F58+F59+F60+F61+F62+F63+F64+F65+F30</f>
        <v>13421600</v>
      </c>
      <c r="G66" s="60">
        <f>G12+G13+G14+G15+G16+G17+G18+G19+G20+G21+G22+G23+G24+G25+G26+G27+G28+G29+G31+G32+G33+G34+G35+G36+G37+G38+G39+G40+G41+G42+G43+G44+G45+G46+G47+G48+G49+G50+G51+G52+G53+G54+G55+G56+G57+G58+G59+G60+G61+G62+G63+G64+G65+G30</f>
        <v>0</v>
      </c>
      <c r="H66" s="60">
        <f>H12+H13+H14+H15+H16+H17+H18+H19+H20+H21+H22+H23+H24+H25+H26+H27+H28+H29+H31+H32+H33+H34+H35+H36+H37+H38+H39+H40+H41+H42+H43+H44+H45+H46+H47+H48+H49+H50+H51+H52+H53+H54+H55+H56+H57+H58+H59+H60+H61+H62+H63+H64+H65+H30</f>
        <v>7831900</v>
      </c>
    </row>
    <row r="67" spans="1:8" s="7" customFormat="1" ht="19.5" customHeight="1">
      <c r="A67" s="21" t="s">
        <v>115</v>
      </c>
      <c r="B67" s="64" t="s">
        <v>2</v>
      </c>
      <c r="C67" s="22"/>
      <c r="D67" s="41"/>
      <c r="E67" s="42"/>
      <c r="F67" s="47"/>
      <c r="G67" s="47"/>
      <c r="H67" s="45"/>
    </row>
    <row r="68" spans="1:8" ht="21" customHeight="1">
      <c r="A68" s="21">
        <v>1</v>
      </c>
      <c r="B68" s="53" t="s">
        <v>19</v>
      </c>
      <c r="C68" s="22" t="s">
        <v>24</v>
      </c>
      <c r="D68" s="26">
        <f aca="true" t="shared" si="8" ref="D68:D79">SUM(E68+H68)</f>
        <v>150000</v>
      </c>
      <c r="E68" s="27">
        <f aca="true" t="shared" si="9" ref="E68:E79">SUM(F68:G68)</f>
        <v>150000</v>
      </c>
      <c r="F68" s="28">
        <v>150000</v>
      </c>
      <c r="G68" s="28">
        <v>0</v>
      </c>
      <c r="H68" s="29">
        <v>0</v>
      </c>
    </row>
    <row r="69" spans="1:8" s="14" customFormat="1" ht="21" customHeight="1">
      <c r="A69" s="21">
        <v>2</v>
      </c>
      <c r="B69" s="53" t="s">
        <v>65</v>
      </c>
      <c r="C69" s="22" t="s">
        <v>24</v>
      </c>
      <c r="D69" s="26">
        <f t="shared" si="8"/>
        <v>50000</v>
      </c>
      <c r="E69" s="27">
        <f t="shared" si="9"/>
        <v>50000</v>
      </c>
      <c r="F69" s="28">
        <v>50000</v>
      </c>
      <c r="G69" s="28">
        <v>0</v>
      </c>
      <c r="H69" s="29">
        <v>0</v>
      </c>
    </row>
    <row r="70" spans="1:8" ht="31.5" customHeight="1">
      <c r="A70" s="21">
        <v>3</v>
      </c>
      <c r="B70" s="53" t="s">
        <v>84</v>
      </c>
      <c r="C70" s="22" t="s">
        <v>24</v>
      </c>
      <c r="D70" s="26">
        <f t="shared" si="8"/>
        <v>30000</v>
      </c>
      <c r="E70" s="27">
        <f t="shared" si="9"/>
        <v>30000</v>
      </c>
      <c r="F70" s="28">
        <v>30000</v>
      </c>
      <c r="G70" s="28">
        <v>0</v>
      </c>
      <c r="H70" s="29">
        <v>0</v>
      </c>
    </row>
    <row r="71" spans="1:8" ht="47.25" customHeight="1">
      <c r="A71" s="21">
        <v>4</v>
      </c>
      <c r="B71" s="53" t="s">
        <v>85</v>
      </c>
      <c r="C71" s="22" t="s">
        <v>24</v>
      </c>
      <c r="D71" s="26">
        <f t="shared" si="8"/>
        <v>30000</v>
      </c>
      <c r="E71" s="27">
        <f t="shared" si="9"/>
        <v>30000</v>
      </c>
      <c r="F71" s="28">
        <v>30000</v>
      </c>
      <c r="G71" s="28">
        <v>0</v>
      </c>
      <c r="H71" s="29">
        <v>0</v>
      </c>
    </row>
    <row r="72" spans="1:8" ht="32.25" customHeight="1">
      <c r="A72" s="21">
        <v>5</v>
      </c>
      <c r="B72" s="53" t="s">
        <v>86</v>
      </c>
      <c r="C72" s="22" t="s">
        <v>24</v>
      </c>
      <c r="D72" s="26">
        <f t="shared" si="8"/>
        <v>20000</v>
      </c>
      <c r="E72" s="27">
        <f t="shared" si="9"/>
        <v>20000</v>
      </c>
      <c r="F72" s="28">
        <v>20000</v>
      </c>
      <c r="G72" s="28">
        <v>0</v>
      </c>
      <c r="H72" s="29">
        <v>0</v>
      </c>
    </row>
    <row r="73" spans="1:8" ht="33.75" customHeight="1">
      <c r="A73" s="21">
        <v>6</v>
      </c>
      <c r="B73" s="53" t="s">
        <v>87</v>
      </c>
      <c r="C73" s="22" t="s">
        <v>24</v>
      </c>
      <c r="D73" s="26">
        <f t="shared" si="8"/>
        <v>20000</v>
      </c>
      <c r="E73" s="27">
        <f t="shared" si="9"/>
        <v>20000</v>
      </c>
      <c r="F73" s="28">
        <v>20000</v>
      </c>
      <c r="G73" s="28">
        <v>0</v>
      </c>
      <c r="H73" s="29">
        <v>0</v>
      </c>
    </row>
    <row r="74" spans="1:8" ht="32.25" customHeight="1">
      <c r="A74" s="21">
        <v>7</v>
      </c>
      <c r="B74" s="53" t="s">
        <v>88</v>
      </c>
      <c r="C74" s="22" t="s">
        <v>24</v>
      </c>
      <c r="D74" s="26">
        <f t="shared" si="8"/>
        <v>20000</v>
      </c>
      <c r="E74" s="27">
        <f t="shared" si="9"/>
        <v>20000</v>
      </c>
      <c r="F74" s="28">
        <v>20000</v>
      </c>
      <c r="G74" s="28">
        <v>0</v>
      </c>
      <c r="H74" s="29">
        <v>0</v>
      </c>
    </row>
    <row r="75" spans="1:8" ht="35.25" customHeight="1">
      <c r="A75" s="21">
        <v>8</v>
      </c>
      <c r="B75" s="55" t="s">
        <v>117</v>
      </c>
      <c r="C75" s="22" t="s">
        <v>24</v>
      </c>
      <c r="D75" s="26">
        <f t="shared" si="8"/>
        <v>120000</v>
      </c>
      <c r="E75" s="27">
        <f t="shared" si="9"/>
        <v>120000</v>
      </c>
      <c r="F75" s="28">
        <v>120000</v>
      </c>
      <c r="G75" s="30">
        <v>0</v>
      </c>
      <c r="H75" s="29">
        <v>0</v>
      </c>
    </row>
    <row r="76" spans="1:8" ht="21" customHeight="1">
      <c r="A76" s="21">
        <v>9</v>
      </c>
      <c r="B76" s="53" t="s">
        <v>68</v>
      </c>
      <c r="C76" s="22" t="s">
        <v>25</v>
      </c>
      <c r="D76" s="26">
        <f t="shared" si="8"/>
        <v>100000</v>
      </c>
      <c r="E76" s="27">
        <f t="shared" si="9"/>
        <v>100000</v>
      </c>
      <c r="F76" s="28">
        <v>100000</v>
      </c>
      <c r="G76" s="28">
        <v>0</v>
      </c>
      <c r="H76" s="29">
        <v>0</v>
      </c>
    </row>
    <row r="77" spans="1:8" ht="31.5" customHeight="1">
      <c r="A77" s="21">
        <v>10</v>
      </c>
      <c r="B77" s="53" t="s">
        <v>107</v>
      </c>
      <c r="C77" s="22" t="s">
        <v>25</v>
      </c>
      <c r="D77" s="26">
        <f t="shared" si="8"/>
        <v>60000</v>
      </c>
      <c r="E77" s="27">
        <f t="shared" si="9"/>
        <v>60000</v>
      </c>
      <c r="F77" s="28">
        <v>60000</v>
      </c>
      <c r="G77" s="28"/>
      <c r="H77" s="29"/>
    </row>
    <row r="78" spans="1:8" ht="33.75" customHeight="1">
      <c r="A78" s="21">
        <v>11</v>
      </c>
      <c r="B78" s="53" t="s">
        <v>89</v>
      </c>
      <c r="C78" s="22" t="s">
        <v>25</v>
      </c>
      <c r="D78" s="26">
        <f t="shared" si="8"/>
        <v>30000</v>
      </c>
      <c r="E78" s="27">
        <f t="shared" si="9"/>
        <v>30000</v>
      </c>
      <c r="F78" s="28">
        <v>30000</v>
      </c>
      <c r="G78" s="28"/>
      <c r="H78" s="29"/>
    </row>
    <row r="79" spans="1:8" ht="32.25" customHeight="1">
      <c r="A79" s="21">
        <v>12</v>
      </c>
      <c r="B79" s="53" t="s">
        <v>70</v>
      </c>
      <c r="C79" s="22" t="s">
        <v>25</v>
      </c>
      <c r="D79" s="26">
        <f t="shared" si="8"/>
        <v>50000</v>
      </c>
      <c r="E79" s="27">
        <f t="shared" si="9"/>
        <v>50000</v>
      </c>
      <c r="F79" s="28">
        <v>50000</v>
      </c>
      <c r="G79" s="28"/>
      <c r="H79" s="29"/>
    </row>
    <row r="80" spans="1:8" ht="28.5" customHeight="1">
      <c r="A80" s="21">
        <v>13</v>
      </c>
      <c r="B80" s="53" t="s">
        <v>95</v>
      </c>
      <c r="C80" s="22" t="s">
        <v>32</v>
      </c>
      <c r="D80" s="26">
        <f aca="true" t="shared" si="10" ref="D80:D91">SUM(E80+H80)</f>
        <v>90000</v>
      </c>
      <c r="E80" s="27">
        <f aca="true" t="shared" si="11" ref="E80:E91">SUM(F80:G80)</f>
        <v>90000</v>
      </c>
      <c r="F80" s="28">
        <v>90000</v>
      </c>
      <c r="G80" s="28">
        <v>0</v>
      </c>
      <c r="H80" s="29">
        <v>0</v>
      </c>
    </row>
    <row r="81" spans="1:8" ht="29.25" customHeight="1">
      <c r="A81" s="21">
        <v>14</v>
      </c>
      <c r="B81" s="57" t="s">
        <v>36</v>
      </c>
      <c r="C81" s="22" t="s">
        <v>33</v>
      </c>
      <c r="D81" s="26">
        <f t="shared" si="10"/>
        <v>110000</v>
      </c>
      <c r="E81" s="27">
        <f t="shared" si="11"/>
        <v>110000</v>
      </c>
      <c r="F81" s="28">
        <v>110000</v>
      </c>
      <c r="G81" s="28">
        <v>0</v>
      </c>
      <c r="H81" s="29">
        <v>0</v>
      </c>
    </row>
    <row r="82" spans="1:8" ht="23.25" customHeight="1">
      <c r="A82" s="21">
        <v>15</v>
      </c>
      <c r="B82" s="57" t="s">
        <v>90</v>
      </c>
      <c r="C82" s="22" t="s">
        <v>114</v>
      </c>
      <c r="D82" s="26">
        <f t="shared" si="10"/>
        <v>300000</v>
      </c>
      <c r="E82" s="27">
        <f t="shared" si="11"/>
        <v>100000</v>
      </c>
      <c r="F82" s="28">
        <v>100000</v>
      </c>
      <c r="G82" s="28">
        <v>0</v>
      </c>
      <c r="H82" s="29">
        <v>200000</v>
      </c>
    </row>
    <row r="83" spans="1:8" ht="20.25" customHeight="1">
      <c r="A83" s="21">
        <v>16</v>
      </c>
      <c r="B83" s="57" t="s">
        <v>91</v>
      </c>
      <c r="C83" s="22" t="s">
        <v>105</v>
      </c>
      <c r="D83" s="26">
        <f t="shared" si="10"/>
        <v>9000</v>
      </c>
      <c r="E83" s="27">
        <f t="shared" si="11"/>
        <v>9000</v>
      </c>
      <c r="F83" s="28">
        <v>9000</v>
      </c>
      <c r="G83" s="28">
        <v>0</v>
      </c>
      <c r="H83" s="29"/>
    </row>
    <row r="84" spans="1:8" ht="15.75">
      <c r="A84" s="21">
        <v>17</v>
      </c>
      <c r="B84" s="57" t="s">
        <v>74</v>
      </c>
      <c r="C84" s="22" t="s">
        <v>103</v>
      </c>
      <c r="D84" s="26">
        <f t="shared" si="10"/>
        <v>200000</v>
      </c>
      <c r="E84" s="27">
        <f t="shared" si="11"/>
        <v>200000</v>
      </c>
      <c r="F84" s="28">
        <v>200000</v>
      </c>
      <c r="G84" s="28">
        <v>0</v>
      </c>
      <c r="H84" s="29">
        <v>0</v>
      </c>
    </row>
    <row r="85" spans="1:8" ht="18.75" customHeight="1">
      <c r="A85" s="21">
        <v>18</v>
      </c>
      <c r="B85" s="57" t="s">
        <v>92</v>
      </c>
      <c r="C85" s="22" t="s">
        <v>28</v>
      </c>
      <c r="D85" s="26">
        <f t="shared" si="10"/>
        <v>150000</v>
      </c>
      <c r="E85" s="27">
        <f t="shared" si="11"/>
        <v>150000</v>
      </c>
      <c r="F85" s="28">
        <v>150000</v>
      </c>
      <c r="G85" s="28">
        <v>0</v>
      </c>
      <c r="H85" s="29">
        <v>0</v>
      </c>
    </row>
    <row r="86" spans="1:8" ht="15.75">
      <c r="A86" s="21">
        <v>19</v>
      </c>
      <c r="B86" s="57" t="s">
        <v>93</v>
      </c>
      <c r="C86" s="22" t="s">
        <v>28</v>
      </c>
      <c r="D86" s="26">
        <f t="shared" si="10"/>
        <v>150000</v>
      </c>
      <c r="E86" s="27">
        <f t="shared" si="11"/>
        <v>150000</v>
      </c>
      <c r="F86" s="28">
        <v>150000</v>
      </c>
      <c r="G86" s="28">
        <v>0</v>
      </c>
      <c r="H86" s="29">
        <v>0</v>
      </c>
    </row>
    <row r="87" spans="1:8" ht="25.5">
      <c r="A87" s="21">
        <v>20</v>
      </c>
      <c r="B87" s="57" t="s">
        <v>94</v>
      </c>
      <c r="C87" s="22" t="s">
        <v>106</v>
      </c>
      <c r="D87" s="26">
        <f t="shared" si="10"/>
        <v>14000</v>
      </c>
      <c r="E87" s="27">
        <f t="shared" si="11"/>
        <v>14000</v>
      </c>
      <c r="F87" s="28">
        <v>14000</v>
      </c>
      <c r="G87" s="28">
        <v>0</v>
      </c>
      <c r="H87" s="29">
        <v>0</v>
      </c>
    </row>
    <row r="88" spans="1:8" ht="15.75">
      <c r="A88" s="21">
        <v>21</v>
      </c>
      <c r="B88" s="57" t="s">
        <v>75</v>
      </c>
      <c r="C88" s="22" t="s">
        <v>30</v>
      </c>
      <c r="D88" s="26">
        <f t="shared" si="10"/>
        <v>30000</v>
      </c>
      <c r="E88" s="27">
        <f t="shared" si="11"/>
        <v>30000</v>
      </c>
      <c r="F88" s="28">
        <v>30000</v>
      </c>
      <c r="G88" s="28">
        <v>0</v>
      </c>
      <c r="H88" s="29">
        <v>0</v>
      </c>
    </row>
    <row r="89" spans="1:8" ht="22.5" customHeight="1">
      <c r="A89" s="21">
        <v>22</v>
      </c>
      <c r="B89" s="57" t="s">
        <v>104</v>
      </c>
      <c r="C89" s="22" t="s">
        <v>108</v>
      </c>
      <c r="D89" s="26">
        <f t="shared" si="10"/>
        <v>50000</v>
      </c>
      <c r="E89" s="27">
        <f t="shared" si="11"/>
        <v>50000</v>
      </c>
      <c r="F89" s="30">
        <v>50000</v>
      </c>
      <c r="G89" s="28">
        <v>0</v>
      </c>
      <c r="H89" s="29">
        <v>0</v>
      </c>
    </row>
    <row r="90" spans="1:8" ht="21" customHeight="1">
      <c r="A90" s="21">
        <v>23</v>
      </c>
      <c r="B90" s="57" t="s">
        <v>97</v>
      </c>
      <c r="C90" s="22" t="s">
        <v>102</v>
      </c>
      <c r="D90" s="26">
        <f t="shared" si="10"/>
        <v>100000</v>
      </c>
      <c r="E90" s="27">
        <f t="shared" si="11"/>
        <v>100000</v>
      </c>
      <c r="F90" s="30">
        <v>100000</v>
      </c>
      <c r="G90" s="30"/>
      <c r="H90" s="48"/>
    </row>
    <row r="91" spans="1:8" ht="20.25" customHeight="1">
      <c r="A91" s="21">
        <v>24</v>
      </c>
      <c r="B91" s="57" t="s">
        <v>98</v>
      </c>
      <c r="C91" s="22" t="s">
        <v>29</v>
      </c>
      <c r="D91" s="26">
        <f t="shared" si="10"/>
        <v>100000</v>
      </c>
      <c r="E91" s="27">
        <f t="shared" si="11"/>
        <v>100000</v>
      </c>
      <c r="F91" s="30">
        <v>100000</v>
      </c>
      <c r="G91" s="30"/>
      <c r="H91" s="48"/>
    </row>
    <row r="92" spans="1:8" ht="22.5" customHeight="1">
      <c r="A92" s="49"/>
      <c r="B92" s="63" t="s">
        <v>111</v>
      </c>
      <c r="C92" s="59"/>
      <c r="D92" s="60">
        <f>D68+D69+D70+D75+D76+D77+D78+D79+D80+D81+D84+D88+D74+D73+D72+D71+D82+D83+D85+D86+D87+D89+D90+D91</f>
        <v>1983000</v>
      </c>
      <c r="E92" s="60">
        <f>E68+E69+E70+E75+E76+E77+E78+E79+E80+E81+E84+E88+E74+E73+E72+E71+E82+E83+E85+E86+E87+E89+E90+E91</f>
        <v>1783000</v>
      </c>
      <c r="F92" s="60">
        <f>F68+F69+F70+F75+F76+F77+F78+F79+F80+F81+F84+F88+F74+F73+F72+F71+F82+F83+F85+F86+F87+F89+F90+F91</f>
        <v>1783000</v>
      </c>
      <c r="G92" s="60">
        <f>G68+G69+G70+G75+G76+G77+G78+G79+G80+G81+G84+G88+G74+G73+G72+G71+G82+G83+G85+G86+G87+G89+G90+G91</f>
        <v>0</v>
      </c>
      <c r="H92" s="60">
        <f>H68+H69+H70+H75+H76+H77+H78+H79+H80+H81+H84+H88+H74+H73+H72+H71+H82+H83+H85+H86+H87+H89+H90+H91</f>
        <v>200000</v>
      </c>
    </row>
    <row r="93" spans="1:8" ht="16.5" customHeight="1">
      <c r="A93" s="50"/>
      <c r="B93" s="62" t="s">
        <v>110</v>
      </c>
      <c r="C93" s="59"/>
      <c r="D93" s="61">
        <f>SUM(D92+D66)</f>
        <v>23236500</v>
      </c>
      <c r="E93" s="61">
        <f>SUM(E92+E66)</f>
        <v>15204600</v>
      </c>
      <c r="F93" s="61">
        <f>SUM(F92+F66)</f>
        <v>15204600</v>
      </c>
      <c r="G93" s="61">
        <f>SUM(G92+G66)</f>
        <v>0</v>
      </c>
      <c r="H93" s="61">
        <f>SUM(H92+H66)</f>
        <v>8031900</v>
      </c>
    </row>
    <row r="94" spans="1:8" ht="21" customHeight="1">
      <c r="A94" s="11"/>
      <c r="B94" s="5"/>
      <c r="C94" s="4"/>
      <c r="D94" s="12"/>
      <c r="E94" s="9"/>
      <c r="F94" s="13"/>
      <c r="G94" s="9"/>
      <c r="H94" s="9"/>
    </row>
    <row r="95" spans="2:8" ht="21" customHeight="1">
      <c r="B95" s="79"/>
      <c r="C95" s="80"/>
      <c r="D95" s="80"/>
      <c r="E95" s="80"/>
      <c r="F95" s="80"/>
      <c r="G95" s="80"/>
      <c r="H95" s="80"/>
    </row>
    <row r="96" ht="21" customHeight="1">
      <c r="H96" s="2"/>
    </row>
    <row r="97" ht="40.5" customHeight="1">
      <c r="H97" s="2"/>
    </row>
    <row r="98" ht="21" customHeight="1">
      <c r="H98" s="2"/>
    </row>
    <row r="99" ht="19.5" customHeight="1">
      <c r="H99" s="2"/>
    </row>
    <row r="100" ht="15.75">
      <c r="H100" s="2"/>
    </row>
    <row r="101" ht="15.75">
      <c r="H101" s="2"/>
    </row>
    <row r="102" ht="15.75">
      <c r="H102" s="2"/>
    </row>
    <row r="103" ht="15.75">
      <c r="H103" s="2"/>
    </row>
    <row r="104" ht="15.75">
      <c r="H104" s="2"/>
    </row>
    <row r="105" ht="15.75">
      <c r="H105" s="2"/>
    </row>
    <row r="106" ht="15.75">
      <c r="H106" s="2"/>
    </row>
    <row r="107" ht="15.75">
      <c r="H107" s="2"/>
    </row>
    <row r="108" ht="15.75">
      <c r="H108" s="2"/>
    </row>
    <row r="109" ht="15.75">
      <c r="H109" s="2"/>
    </row>
    <row r="110" ht="15.75">
      <c r="H110" s="2"/>
    </row>
    <row r="111" ht="15.75">
      <c r="H111" s="2"/>
    </row>
    <row r="112" ht="15.75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</sheetData>
  <sheetProtection/>
  <mergeCells count="12">
    <mergeCell ref="B95:H95"/>
    <mergeCell ref="A7:C7"/>
    <mergeCell ref="A8:A9"/>
    <mergeCell ref="B8:B9"/>
    <mergeCell ref="C8:C9"/>
    <mergeCell ref="F2:G2"/>
    <mergeCell ref="D7:H7"/>
    <mergeCell ref="H8:H9"/>
    <mergeCell ref="D8:D9"/>
    <mergeCell ref="E8:E9"/>
    <mergeCell ref="F8:G8"/>
    <mergeCell ref="B6:H6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Marcin Walichnowski</cp:lastModifiedBy>
  <cp:lastPrinted>2008-11-14T09:30:37Z</cp:lastPrinted>
  <dcterms:created xsi:type="dcterms:W3CDTF">1999-03-23T10:45:22Z</dcterms:created>
  <dcterms:modified xsi:type="dcterms:W3CDTF">2008-11-19T15:41:35Z</dcterms:modified>
  <cp:category/>
  <cp:version/>
  <cp:contentType/>
  <cp:contentStatus/>
</cp:coreProperties>
</file>