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'Arkusz1'!$A$2:$F$135</definedName>
  </definedNames>
  <calcPr fullCalcOnLoad="1"/>
</workbook>
</file>

<file path=xl/sharedStrings.xml><?xml version="1.0" encoding="utf-8"?>
<sst xmlns="http://schemas.openxmlformats.org/spreadsheetml/2006/main" count="103" uniqueCount="71">
  <si>
    <t>Dz</t>
  </si>
  <si>
    <t>Rozdz</t>
  </si>
  <si>
    <t>Zadanie</t>
  </si>
  <si>
    <t>Suma            WYDATKI  OGÓŁEM :</t>
  </si>
  <si>
    <t>Parag</t>
  </si>
  <si>
    <t>(dane w zł)</t>
  </si>
  <si>
    <t>zmniejszenie</t>
  </si>
  <si>
    <t>zwiększenie</t>
  </si>
  <si>
    <t>Plan po zmianach   77 466 947 zł</t>
  </si>
  <si>
    <t>Dokonać zmian w planie wydatków budżetu gminy w roku budżetowym 2009 stanowiącym załącznik nr 2 do Uchwały Rady Gminy Michałowice Nr XXVI/181/2009 z 28 stycznia 2009 r. w sprawie uchwalenia budżetu Gminy Michałowice na rok 2009  w sposób następujący :</t>
  </si>
  <si>
    <t>składki na ubezpieczenia społeczne</t>
  </si>
  <si>
    <t>zakup materiałów i wyposażenia</t>
  </si>
  <si>
    <t xml:space="preserve"> </t>
  </si>
  <si>
    <t>zakup akcesoriów komputerowych, w tym programów i licencji</t>
  </si>
  <si>
    <t>zakup usług pozostałych</t>
  </si>
  <si>
    <t>852 Pomoc społeczna - Razem</t>
  </si>
  <si>
    <t>zakup usług remontowych</t>
  </si>
  <si>
    <t>świadczenia społeczne</t>
  </si>
  <si>
    <t>85214 -  Zasiłki i pomoc w naturze oraz składki na ubezpieczenia emerytalne i rentowe: Razem</t>
  </si>
  <si>
    <t>zakup energii</t>
  </si>
  <si>
    <t xml:space="preserve">80101 Szkoły podstawowe : Razem                                 </t>
  </si>
  <si>
    <t xml:space="preserve">80110 Gimnazja : Razem                                 </t>
  </si>
  <si>
    <t xml:space="preserve">801 Oświata i wychowanie - Razem                                 </t>
  </si>
  <si>
    <t xml:space="preserve">                                            Wójta Gminy Michałowice</t>
  </si>
  <si>
    <t>stypendia dla uczniów</t>
  </si>
  <si>
    <t>zakup pomocy nauk,dydakt i książek</t>
  </si>
  <si>
    <t>szkolenia pracowników niebędących członkami korpusu służby cywilnej</t>
  </si>
  <si>
    <t>zakup usług zdrowotnych</t>
  </si>
  <si>
    <t>wydatki osobowe nie zaliczone do wynagrodz</t>
  </si>
  <si>
    <t>80120 - Licea ogólnokształcące : Razem</t>
  </si>
  <si>
    <t>85212 -Świadczenia rodzinne oraz składki na ubezpieczenia emerytalne i rentowe z ubezpieczenia społecznego:Razem</t>
  </si>
  <si>
    <t>składki na ubezpieczenie zdrowotne</t>
  </si>
  <si>
    <t>85213 -Składki na ubezpieczenia zdrowotne opłacone za osoby pobierające niektóre świadczenia z pomocy społ.oraz niektóre świadczenia rodzinne:Razem</t>
  </si>
  <si>
    <t>92109- Domy i ośrodki kultury,świetlice i kluby : Razem</t>
  </si>
  <si>
    <t>921 Kultura i ochrona dziedzictwa narodowego - Razem</t>
  </si>
  <si>
    <t>60016 - Drogi publiczne gminne: Razem</t>
  </si>
  <si>
    <t>600   Transport i łączność- Razem</t>
  </si>
  <si>
    <t>90015- Oświetlenie ulic, placów i dróg:Razem</t>
  </si>
  <si>
    <t>900  Gospodarka komunalna i ochrona środowiska- Razem</t>
  </si>
  <si>
    <t>851  Ochrona zdrowia - Razem</t>
  </si>
  <si>
    <t xml:space="preserve">różne opłaty i składki                                  </t>
  </si>
  <si>
    <t>wynagrodzenia osobowe pracowników</t>
  </si>
  <si>
    <t xml:space="preserve">składki na Fundusz Pracy                                </t>
  </si>
  <si>
    <t xml:space="preserve">                                            Załącznik Nr 3</t>
  </si>
  <si>
    <t xml:space="preserve">                                           do Zarządzenia  Nr  289 /2009</t>
  </si>
  <si>
    <t xml:space="preserve">                                           z dnia 11 grudnia  2009 r.</t>
  </si>
  <si>
    <t>60004 Lokalnt transport zbiorowy : Razem</t>
  </si>
  <si>
    <t xml:space="preserve">wydatki osobowe nie zaliczone do wynagrodzeń  </t>
  </si>
  <si>
    <t>dotacja celowa z budżetu na finansowanie lub dofinansowanie zadań zleconych do realizacji stowarzyszeniom</t>
  </si>
  <si>
    <t>85154 -Przeciwdziałanie alkoholizmowi : Razem</t>
  </si>
  <si>
    <t xml:space="preserve">świadczenia społeczne                                   </t>
  </si>
  <si>
    <t>90003 - Oczyszczanie miast i wsi : Razem</t>
  </si>
  <si>
    <t>90004 - Utrzymanie zielenia w miastach i wsi : Razem</t>
  </si>
  <si>
    <t>90013- Schroniska dla zwierząt :Razem</t>
  </si>
  <si>
    <t>Plan po zmianach  84 710 782,42 zł</t>
  </si>
  <si>
    <t xml:space="preserve">odpisy na zakładowy fundusz świadczeń socjalnych     </t>
  </si>
  <si>
    <t>75023 - Urzędy gmin (miast i miast na prawach powiatu) : Razem</t>
  </si>
  <si>
    <t xml:space="preserve">750  Administracja publiczna - Razem   </t>
  </si>
  <si>
    <t>opłaty z tytułu zakupu usług telekomunikacyjnych telefonii stacjonarnej</t>
  </si>
  <si>
    <t>80146  Dokształacanie i doskonalenie nauczycieli: Razem</t>
  </si>
  <si>
    <t>85215 -  Dodatki mieszkaniowe : Razem</t>
  </si>
  <si>
    <t>zakup usług dostępu do sieci internet</t>
  </si>
  <si>
    <t xml:space="preserve">podróże służbowe krajowe </t>
  </si>
  <si>
    <t>85219 -Ośrodki pomocy społecznej : Razem</t>
  </si>
  <si>
    <t>85228 -Usługi opiekuńcze i specjalistyczne usługi opiekuńcze : Razem</t>
  </si>
  <si>
    <t>85295 -Pozostała działalność : Razem</t>
  </si>
  <si>
    <t>opłaty z tytułu zakupu usługi telekomunikacyjnych telefonii stacjonarnych</t>
  </si>
  <si>
    <t>60004</t>
  </si>
  <si>
    <t>wynagrodzenia bezosobowe</t>
  </si>
  <si>
    <t>71004 - Plany zagospodarowania przestrzennego : Razem</t>
  </si>
  <si>
    <t>710 Działalność usługowa - Razem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</si>
</sst>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8">
    <font>
      <sz val="10"/>
      <name val="Arial CE"/>
      <family val="0"/>
    </font>
    <font>
      <sz val="12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2"/>
    </font>
    <font>
      <i/>
      <sz val="10"/>
      <name val="Times New Roman"/>
      <family val="1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4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left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vertical="top"/>
    </xf>
    <xf numFmtId="4" fontId="4" fillId="0" borderId="1" xfId="0" applyNumberFormat="1" applyFont="1" applyBorder="1" applyAlignment="1">
      <alignment horizontal="right"/>
    </xf>
    <xf numFmtId="4" fontId="0" fillId="0" borderId="0" xfId="0" applyNumberFormat="1" applyFont="1" applyAlignment="1">
      <alignment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/>
    </xf>
    <xf numFmtId="0" fontId="3" fillId="0" borderId="1" xfId="0" applyFont="1" applyBorder="1" applyAlignment="1">
      <alignment vertical="justify" wrapText="1"/>
    </xf>
    <xf numFmtId="0" fontId="2" fillId="0" borderId="1" xfId="0" applyFont="1" applyBorder="1" applyAlignment="1">
      <alignment/>
    </xf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 wrapText="1"/>
    </xf>
    <xf numFmtId="0" fontId="5" fillId="0" borderId="6" xfId="0" applyFont="1" applyBorder="1" applyAlignment="1">
      <alignment wrapText="1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0" fillId="0" borderId="2" xfId="0" applyBorder="1" applyAlignment="1">
      <alignment horizont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wrapText="1"/>
    </xf>
    <xf numFmtId="0" fontId="4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view="pageBreakPreview" zoomScaleSheetLayoutView="100" workbookViewId="0" topLeftCell="A16">
      <selection activeCell="D104" sqref="D104"/>
    </sheetView>
  </sheetViews>
  <sheetFormatPr defaultColWidth="9.00390625" defaultRowHeight="12.75" customHeight="1"/>
  <cols>
    <col min="1" max="1" width="5.25390625" style="4" customWidth="1"/>
    <col min="2" max="2" width="7.375" style="4" customWidth="1"/>
    <col min="3" max="3" width="7.625" style="4" customWidth="1"/>
    <col min="4" max="4" width="39.625" style="4" customWidth="1"/>
    <col min="5" max="6" width="14.25390625" style="39" customWidth="1"/>
    <col min="7" max="16384" width="9.125" style="4" customWidth="1"/>
  </cols>
  <sheetData>
    <row r="1" spans="1:9" s="12" customFormat="1" ht="3.75" customHeight="1">
      <c r="A1" s="9"/>
      <c r="B1" s="9"/>
      <c r="C1" s="9"/>
      <c r="D1" s="10"/>
      <c r="E1" s="30"/>
      <c r="F1" s="30"/>
      <c r="G1" s="11"/>
      <c r="H1" s="11"/>
      <c r="I1" s="11"/>
    </row>
    <row r="2" spans="1:9" ht="12.75" customHeight="1">
      <c r="A2" s="9"/>
      <c r="B2" s="9"/>
      <c r="C2" s="9"/>
      <c r="D2" s="55" t="s">
        <v>43</v>
      </c>
      <c r="E2" s="56"/>
      <c r="F2" s="56"/>
      <c r="G2" s="13"/>
      <c r="H2" s="13"/>
      <c r="I2" s="13"/>
    </row>
    <row r="3" spans="1:9" ht="12.75" customHeight="1">
      <c r="A3" s="9"/>
      <c r="B3" s="9"/>
      <c r="C3" s="9"/>
      <c r="D3" s="57" t="s">
        <v>44</v>
      </c>
      <c r="E3" s="58"/>
      <c r="F3" s="58"/>
      <c r="G3" s="13"/>
      <c r="H3" s="13"/>
      <c r="I3" s="13"/>
    </row>
    <row r="4" spans="1:9" ht="12.75" customHeight="1">
      <c r="A4" s="9"/>
      <c r="B4" s="9"/>
      <c r="C4" s="9"/>
      <c r="D4" s="57" t="s">
        <v>23</v>
      </c>
      <c r="E4" s="58"/>
      <c r="F4" s="58"/>
      <c r="G4" s="13"/>
      <c r="H4" s="13"/>
      <c r="I4" s="13"/>
    </row>
    <row r="5" spans="1:9" ht="12.75" customHeight="1">
      <c r="A5" s="9"/>
      <c r="B5" s="9"/>
      <c r="C5" s="9"/>
      <c r="D5" s="57" t="s">
        <v>45</v>
      </c>
      <c r="E5" s="58"/>
      <c r="F5" s="58"/>
      <c r="G5" s="13"/>
      <c r="H5" s="13"/>
      <c r="I5" s="13"/>
    </row>
    <row r="6" spans="1:9" ht="50.25" customHeight="1">
      <c r="A6" s="55" t="s">
        <v>9</v>
      </c>
      <c r="B6" s="55"/>
      <c r="C6" s="55"/>
      <c r="D6" s="55"/>
      <c r="E6" s="55"/>
      <c r="F6" s="55"/>
      <c r="G6" s="13"/>
      <c r="H6" s="13"/>
      <c r="I6" s="13"/>
    </row>
    <row r="7" spans="1:9" ht="12.75" customHeight="1">
      <c r="A7" s="2"/>
      <c r="B7" s="2"/>
      <c r="C7" s="2"/>
      <c r="D7" s="2"/>
      <c r="E7" s="31"/>
      <c r="F7" s="31" t="s">
        <v>5</v>
      </c>
      <c r="G7" s="13"/>
      <c r="H7" s="13"/>
      <c r="I7" s="13"/>
    </row>
    <row r="8" spans="1:6" ht="12.75" customHeight="1">
      <c r="A8" s="5" t="s">
        <v>0</v>
      </c>
      <c r="B8" s="5" t="s">
        <v>1</v>
      </c>
      <c r="C8" s="5" t="s">
        <v>4</v>
      </c>
      <c r="D8" s="5" t="s">
        <v>2</v>
      </c>
      <c r="E8" s="32" t="s">
        <v>6</v>
      </c>
      <c r="F8" s="33" t="s">
        <v>7</v>
      </c>
    </row>
    <row r="9" spans="1:6" ht="12.75" customHeight="1">
      <c r="A9" s="5">
        <v>1</v>
      </c>
      <c r="B9" s="5">
        <v>2</v>
      </c>
      <c r="C9" s="5">
        <v>3</v>
      </c>
      <c r="D9" s="5">
        <v>4</v>
      </c>
      <c r="E9" s="40">
        <v>5</v>
      </c>
      <c r="F9" s="41">
        <v>6</v>
      </c>
    </row>
    <row r="10" spans="1:6" ht="16.5" customHeight="1">
      <c r="A10" s="21">
        <v>600</v>
      </c>
      <c r="B10" s="6" t="s">
        <v>67</v>
      </c>
      <c r="C10" s="15">
        <v>4300</v>
      </c>
      <c r="D10" s="14" t="s">
        <v>14</v>
      </c>
      <c r="E10" s="34">
        <v>12000</v>
      </c>
      <c r="F10" s="34"/>
    </row>
    <row r="11" spans="1:6" ht="15.75" customHeight="1">
      <c r="A11" s="15"/>
      <c r="B11" s="6"/>
      <c r="C11" s="50" t="s">
        <v>46</v>
      </c>
      <c r="D11" s="51"/>
      <c r="E11" s="35">
        <f>SUM(E10:E10)</f>
        <v>12000</v>
      </c>
      <c r="F11" s="34"/>
    </row>
    <row r="12" spans="1:6" ht="12.75" customHeight="1">
      <c r="A12" s="22"/>
      <c r="B12" s="21">
        <v>60016</v>
      </c>
      <c r="C12" s="15">
        <v>4270</v>
      </c>
      <c r="D12" s="17" t="s">
        <v>16</v>
      </c>
      <c r="E12" s="34">
        <v>51500</v>
      </c>
      <c r="F12" s="16">
        <v>138500</v>
      </c>
    </row>
    <row r="13" spans="1:6" ht="12.75" customHeight="1">
      <c r="A13" s="22"/>
      <c r="B13" s="22"/>
      <c r="C13" s="15">
        <v>4300</v>
      </c>
      <c r="D13" s="14" t="s">
        <v>14</v>
      </c>
      <c r="E13" s="34">
        <v>75000</v>
      </c>
      <c r="F13" s="16"/>
    </row>
    <row r="14" spans="1:6" ht="12.75" customHeight="1">
      <c r="A14" s="22"/>
      <c r="B14" s="22"/>
      <c r="C14" s="59" t="s">
        <v>35</v>
      </c>
      <c r="D14" s="60"/>
      <c r="E14" s="35">
        <f>SUM(E12:E13)</f>
        <v>126500</v>
      </c>
      <c r="F14" s="36">
        <f>SUM(F12:F13)</f>
        <v>138500</v>
      </c>
    </row>
    <row r="15" spans="1:6" ht="18" customHeight="1">
      <c r="A15" s="52" t="s">
        <v>36</v>
      </c>
      <c r="B15" s="53"/>
      <c r="C15" s="53"/>
      <c r="D15" s="54"/>
      <c r="E15" s="32">
        <f>SUM(E11+E14)</f>
        <v>138500</v>
      </c>
      <c r="F15" s="33">
        <f>SUM(F14)</f>
        <v>138500</v>
      </c>
    </row>
    <row r="16" spans="1:6" ht="13.5" customHeight="1">
      <c r="A16" s="24">
        <v>710</v>
      </c>
      <c r="B16" s="24">
        <v>71004</v>
      </c>
      <c r="C16" s="24">
        <v>4300</v>
      </c>
      <c r="D16" s="23" t="s">
        <v>14</v>
      </c>
      <c r="E16" s="34">
        <v>1700</v>
      </c>
      <c r="F16" s="16"/>
    </row>
    <row r="17" spans="1:6" ht="13.5" customHeight="1">
      <c r="A17" s="22"/>
      <c r="B17" s="22"/>
      <c r="C17" s="24">
        <v>4170</v>
      </c>
      <c r="D17" s="23" t="s">
        <v>68</v>
      </c>
      <c r="E17" s="34"/>
      <c r="F17" s="16">
        <v>1700</v>
      </c>
    </row>
    <row r="18" spans="1:6" ht="18" customHeight="1">
      <c r="A18" s="22"/>
      <c r="B18" s="22"/>
      <c r="C18" s="50" t="s">
        <v>69</v>
      </c>
      <c r="D18" s="51"/>
      <c r="E18" s="35">
        <f>SUM(E16:E17)</f>
        <v>1700</v>
      </c>
      <c r="F18" s="35">
        <f>SUM(F16:F17)</f>
        <v>1700</v>
      </c>
    </row>
    <row r="19" spans="1:6" ht="15" customHeight="1">
      <c r="A19" s="52" t="s">
        <v>70</v>
      </c>
      <c r="B19" s="53"/>
      <c r="C19" s="53"/>
      <c r="D19" s="54"/>
      <c r="E19" s="32">
        <f>SUM(E18)</f>
        <v>1700</v>
      </c>
      <c r="F19" s="32">
        <f>SUM(F18)</f>
        <v>1700</v>
      </c>
    </row>
    <row r="20" spans="1:6" ht="25.5" customHeight="1">
      <c r="A20" s="15">
        <v>750</v>
      </c>
      <c r="B20" s="15">
        <v>75023</v>
      </c>
      <c r="C20" s="15">
        <v>4440</v>
      </c>
      <c r="D20" s="26" t="s">
        <v>55</v>
      </c>
      <c r="E20" s="34">
        <v>1229.49</v>
      </c>
      <c r="F20" s="33"/>
    </row>
    <row r="21" spans="1:6" ht="15.75" customHeight="1">
      <c r="A21" s="45"/>
      <c r="B21" s="45"/>
      <c r="C21" s="24">
        <v>4210</v>
      </c>
      <c r="D21" s="23" t="s">
        <v>11</v>
      </c>
      <c r="E21" s="32"/>
      <c r="F21" s="16">
        <v>1229.49</v>
      </c>
    </row>
    <row r="22" spans="1:6" ht="25.5" customHeight="1">
      <c r="A22" s="45"/>
      <c r="B22" s="45"/>
      <c r="C22" s="50" t="s">
        <v>56</v>
      </c>
      <c r="D22" s="51"/>
      <c r="E22" s="35">
        <f>SUM(E20:E21)</f>
        <v>1229.49</v>
      </c>
      <c r="F22" s="35">
        <f>SUM(F20:F21)</f>
        <v>1229.49</v>
      </c>
    </row>
    <row r="23" spans="1:6" ht="15" customHeight="1">
      <c r="A23" s="52" t="s">
        <v>57</v>
      </c>
      <c r="B23" s="53"/>
      <c r="C23" s="53"/>
      <c r="D23" s="54"/>
      <c r="E23" s="32">
        <f>SUM(E22)</f>
        <v>1229.49</v>
      </c>
      <c r="F23" s="32">
        <f>SUM(F22)</f>
        <v>1229.49</v>
      </c>
    </row>
    <row r="24" spans="1:6" ht="16.5" customHeight="1">
      <c r="A24" s="25">
        <v>801</v>
      </c>
      <c r="B24" s="25">
        <v>80101</v>
      </c>
      <c r="C24" s="21">
        <v>3020</v>
      </c>
      <c r="D24" s="22" t="s">
        <v>47</v>
      </c>
      <c r="E24" s="34">
        <v>600</v>
      </c>
      <c r="F24" s="33"/>
    </row>
    <row r="25" spans="1:6" ht="14.25" customHeight="1">
      <c r="A25" s="25"/>
      <c r="B25" s="25"/>
      <c r="C25" s="15">
        <v>3240</v>
      </c>
      <c r="D25" s="23" t="s">
        <v>24</v>
      </c>
      <c r="E25" s="34"/>
      <c r="F25" s="34">
        <v>93</v>
      </c>
    </row>
    <row r="26" spans="1:6" ht="14.25" customHeight="1">
      <c r="A26" s="25"/>
      <c r="B26" s="25"/>
      <c r="C26" s="24">
        <v>4110</v>
      </c>
      <c r="D26" s="23" t="s">
        <v>10</v>
      </c>
      <c r="E26" s="34"/>
      <c r="F26" s="34">
        <v>2000</v>
      </c>
    </row>
    <row r="27" spans="1:6" ht="16.5" customHeight="1">
      <c r="A27" s="25"/>
      <c r="B27" s="25"/>
      <c r="C27" s="24">
        <v>4210</v>
      </c>
      <c r="D27" s="23" t="s">
        <v>11</v>
      </c>
      <c r="E27" s="34"/>
      <c r="F27" s="34">
        <v>1400</v>
      </c>
    </row>
    <row r="28" spans="1:6" ht="15" customHeight="1">
      <c r="A28" s="25"/>
      <c r="B28" s="25"/>
      <c r="C28" s="24">
        <v>4240</v>
      </c>
      <c r="D28" s="23" t="s">
        <v>25</v>
      </c>
      <c r="E28" s="34">
        <v>8093</v>
      </c>
      <c r="F28" s="34"/>
    </row>
    <row r="29" spans="1:6" ht="12.75" customHeight="1">
      <c r="A29" s="25"/>
      <c r="B29" s="25"/>
      <c r="C29" s="24">
        <v>4260</v>
      </c>
      <c r="D29" s="23" t="s">
        <v>19</v>
      </c>
      <c r="E29" s="34"/>
      <c r="F29" s="34">
        <v>2400</v>
      </c>
    </row>
    <row r="30" spans="1:6" ht="16.5" customHeight="1">
      <c r="A30" s="25"/>
      <c r="B30" s="25"/>
      <c r="C30" s="24">
        <v>4280</v>
      </c>
      <c r="D30" s="23" t="s">
        <v>27</v>
      </c>
      <c r="E30" s="34">
        <v>1500</v>
      </c>
      <c r="F30" s="34"/>
    </row>
    <row r="31" spans="1:6" ht="16.5" customHeight="1">
      <c r="A31" s="25"/>
      <c r="B31" s="25"/>
      <c r="C31" s="24">
        <v>4300</v>
      </c>
      <c r="D31" s="23" t="s">
        <v>14</v>
      </c>
      <c r="E31" s="34"/>
      <c r="F31" s="34">
        <v>17000</v>
      </c>
    </row>
    <row r="32" spans="1:6" ht="26.25" customHeight="1">
      <c r="A32" s="25"/>
      <c r="B32" s="25"/>
      <c r="C32" s="21">
        <v>4370</v>
      </c>
      <c r="D32" s="26" t="s">
        <v>58</v>
      </c>
      <c r="E32" s="34"/>
      <c r="F32" s="34">
        <v>40</v>
      </c>
    </row>
    <row r="33" spans="1:6" ht="24.75" customHeight="1">
      <c r="A33" s="25"/>
      <c r="B33" s="25"/>
      <c r="C33" s="27">
        <v>4750</v>
      </c>
      <c r="D33" s="26" t="s">
        <v>13</v>
      </c>
      <c r="E33" s="34"/>
      <c r="F33" s="34">
        <v>100</v>
      </c>
    </row>
    <row r="34" spans="1:6" ht="15.75" customHeight="1">
      <c r="A34" s="20"/>
      <c r="B34" s="3"/>
      <c r="C34" s="71" t="s">
        <v>20</v>
      </c>
      <c r="D34" s="72"/>
      <c r="E34" s="37">
        <f>SUM(E24:E33)</f>
        <v>10193</v>
      </c>
      <c r="F34" s="37">
        <f>SUM(F24:F33)</f>
        <v>23033</v>
      </c>
    </row>
    <row r="35" spans="1:6" ht="19.5" customHeight="1">
      <c r="A35" s="28"/>
      <c r="B35" s="25">
        <v>80110</v>
      </c>
      <c r="C35" s="15">
        <v>3020</v>
      </c>
      <c r="D35" s="14" t="s">
        <v>47</v>
      </c>
      <c r="E35" s="34"/>
      <c r="F35" s="34">
        <v>300</v>
      </c>
    </row>
    <row r="36" spans="1:6" ht="13.5" customHeight="1">
      <c r="A36" s="28"/>
      <c r="B36" s="3"/>
      <c r="C36" s="24">
        <v>4210</v>
      </c>
      <c r="D36" s="23" t="s">
        <v>11</v>
      </c>
      <c r="E36" s="34"/>
      <c r="F36" s="34">
        <v>2000</v>
      </c>
    </row>
    <row r="37" spans="1:6" ht="14.25" customHeight="1">
      <c r="A37" s="28"/>
      <c r="B37" s="3"/>
      <c r="C37" s="24">
        <v>4300</v>
      </c>
      <c r="D37" s="23" t="s">
        <v>14</v>
      </c>
      <c r="E37" s="34">
        <v>4000</v>
      </c>
      <c r="F37" s="34"/>
    </row>
    <row r="38" spans="1:6" ht="27.75" customHeight="1">
      <c r="A38" s="28"/>
      <c r="B38" s="3"/>
      <c r="C38" s="21">
        <v>4370</v>
      </c>
      <c r="D38" s="26" t="s">
        <v>58</v>
      </c>
      <c r="E38" s="34">
        <v>40</v>
      </c>
      <c r="F38" s="34"/>
    </row>
    <row r="39" spans="1:6" ht="14.25" customHeight="1">
      <c r="A39" s="19"/>
      <c r="B39" s="3"/>
      <c r="C39" s="71" t="s">
        <v>21</v>
      </c>
      <c r="D39" s="72"/>
      <c r="E39" s="35">
        <f>SUM(E37:E38)</f>
        <v>4040</v>
      </c>
      <c r="F39" s="35">
        <f>SUM(F35:F37)</f>
        <v>2300</v>
      </c>
    </row>
    <row r="40" spans="1:6" ht="18" customHeight="1">
      <c r="A40" s="19"/>
      <c r="B40" s="3">
        <v>80120</v>
      </c>
      <c r="C40" s="15">
        <v>3020</v>
      </c>
      <c r="D40" s="14" t="s">
        <v>28</v>
      </c>
      <c r="E40" s="35"/>
      <c r="F40" s="34">
        <v>300</v>
      </c>
    </row>
    <row r="41" spans="1:6" ht="16.5" customHeight="1">
      <c r="A41" s="28"/>
      <c r="B41" s="3"/>
      <c r="C41" s="24">
        <v>4110</v>
      </c>
      <c r="D41" s="23" t="s">
        <v>10</v>
      </c>
      <c r="E41" s="34">
        <v>2000</v>
      </c>
      <c r="F41" s="34"/>
    </row>
    <row r="42" spans="1:6" ht="12.75" customHeight="1">
      <c r="A42" s="28"/>
      <c r="B42" s="3"/>
      <c r="C42" s="24">
        <v>4240</v>
      </c>
      <c r="D42" s="23" t="s">
        <v>25</v>
      </c>
      <c r="E42" s="34">
        <v>2400</v>
      </c>
      <c r="F42" s="34"/>
    </row>
    <row r="43" spans="1:6" ht="13.5" customHeight="1">
      <c r="A43" s="28"/>
      <c r="B43" s="3"/>
      <c r="C43" s="24">
        <v>4300</v>
      </c>
      <c r="D43" s="23" t="s">
        <v>14</v>
      </c>
      <c r="E43" s="34">
        <v>5000</v>
      </c>
      <c r="F43" s="34"/>
    </row>
    <row r="44" spans="1:6" ht="15" customHeight="1">
      <c r="A44" s="28"/>
      <c r="B44" s="3"/>
      <c r="C44" s="59" t="s">
        <v>29</v>
      </c>
      <c r="D44" s="60"/>
      <c r="E44" s="35">
        <f>SUM(E41:E43)</f>
        <v>9400</v>
      </c>
      <c r="F44" s="35">
        <f>SUM(F40:F43)</f>
        <v>300</v>
      </c>
    </row>
    <row r="45" spans="1:6" ht="23.25" customHeight="1">
      <c r="A45" s="28"/>
      <c r="B45" s="3">
        <v>80146</v>
      </c>
      <c r="C45" s="27">
        <v>4700</v>
      </c>
      <c r="D45" s="26" t="s">
        <v>26</v>
      </c>
      <c r="E45" s="34">
        <v>2000</v>
      </c>
      <c r="F45" s="34"/>
    </row>
    <row r="46" spans="1:6" ht="19.5" customHeight="1">
      <c r="A46" s="28"/>
      <c r="B46" s="3"/>
      <c r="C46" s="50" t="s">
        <v>59</v>
      </c>
      <c r="D46" s="70"/>
      <c r="E46" s="35">
        <f>SUM(E45:E45)</f>
        <v>2000</v>
      </c>
      <c r="F46" s="35">
        <f>SUM(F45:F45)</f>
        <v>0</v>
      </c>
    </row>
    <row r="47" spans="1:6" ht="12.75" customHeight="1">
      <c r="A47" s="73" t="s">
        <v>22</v>
      </c>
      <c r="B47" s="74"/>
      <c r="C47" s="74"/>
      <c r="D47" s="74"/>
      <c r="E47" s="32">
        <f>SUM(E34+E39+E44+E46)</f>
        <v>25633</v>
      </c>
      <c r="F47" s="32">
        <f>SUM(F34+F39+F44+F46)</f>
        <v>25633</v>
      </c>
    </row>
    <row r="48" spans="1:6" ht="43.5" customHeight="1">
      <c r="A48" s="21">
        <v>851</v>
      </c>
      <c r="B48" s="21">
        <v>85154</v>
      </c>
      <c r="C48" s="21">
        <v>2820</v>
      </c>
      <c r="D48" s="28" t="s">
        <v>48</v>
      </c>
      <c r="E48" s="34">
        <v>4000</v>
      </c>
      <c r="F48" s="32"/>
    </row>
    <row r="49" spans="1:6" ht="15" customHeight="1">
      <c r="A49" s="21"/>
      <c r="B49" s="21"/>
      <c r="C49" s="24">
        <v>4300</v>
      </c>
      <c r="D49" s="23" t="s">
        <v>14</v>
      </c>
      <c r="E49" s="34"/>
      <c r="F49" s="34">
        <v>4000</v>
      </c>
    </row>
    <row r="50" spans="1:6" ht="16.5" customHeight="1">
      <c r="A50" s="22"/>
      <c r="B50" s="22"/>
      <c r="C50" s="59" t="s">
        <v>49</v>
      </c>
      <c r="D50" s="60"/>
      <c r="E50" s="35">
        <f>SUM(E48:E49)</f>
        <v>4000</v>
      </c>
      <c r="F50" s="35">
        <f>SUM(F49)</f>
        <v>4000</v>
      </c>
    </row>
    <row r="51" spans="1:6" ht="12.75" customHeight="1">
      <c r="A51" s="52" t="s">
        <v>39</v>
      </c>
      <c r="B51" s="53"/>
      <c r="C51" s="53"/>
      <c r="D51" s="54"/>
      <c r="E51" s="32">
        <f>SUM(E50)</f>
        <v>4000</v>
      </c>
      <c r="F51" s="32">
        <f>SUM(F50)</f>
        <v>4000</v>
      </c>
    </row>
    <row r="52" spans="1:6" ht="12.75" customHeight="1">
      <c r="A52" s="22">
        <v>852</v>
      </c>
      <c r="B52" s="21">
        <v>85212</v>
      </c>
      <c r="C52" s="21">
        <v>3110</v>
      </c>
      <c r="D52" s="44" t="s">
        <v>50</v>
      </c>
      <c r="E52" s="34">
        <v>29500</v>
      </c>
      <c r="F52" s="32"/>
    </row>
    <row r="53" spans="1:6" ht="12.75" customHeight="1">
      <c r="A53" s="22"/>
      <c r="B53" s="21"/>
      <c r="C53" s="24">
        <v>4010</v>
      </c>
      <c r="D53" s="23" t="s">
        <v>41</v>
      </c>
      <c r="E53" s="34">
        <v>595</v>
      </c>
      <c r="F53" s="32"/>
    </row>
    <row r="54" spans="1:6" ht="14.25" customHeight="1">
      <c r="A54" s="22"/>
      <c r="B54" s="21"/>
      <c r="C54" s="24">
        <v>4110</v>
      </c>
      <c r="D54" s="23" t="s">
        <v>10</v>
      </c>
      <c r="E54" s="34">
        <v>1630</v>
      </c>
      <c r="F54" s="34"/>
    </row>
    <row r="55" spans="1:6" ht="14.25" customHeight="1">
      <c r="A55" s="22"/>
      <c r="B55" s="21"/>
      <c r="C55" s="21">
        <v>4120</v>
      </c>
      <c r="D55" s="44" t="s">
        <v>42</v>
      </c>
      <c r="E55" s="34">
        <v>15</v>
      </c>
      <c r="F55" s="34"/>
    </row>
    <row r="56" spans="1:6" ht="14.25" customHeight="1">
      <c r="A56" s="22"/>
      <c r="B56" s="21"/>
      <c r="C56" s="24">
        <v>4300</v>
      </c>
      <c r="D56" s="23" t="s">
        <v>14</v>
      </c>
      <c r="E56" s="34">
        <v>1360</v>
      </c>
      <c r="F56" s="34"/>
    </row>
    <row r="57" spans="1:6" ht="25.5" customHeight="1">
      <c r="A57" s="22"/>
      <c r="B57" s="21"/>
      <c r="C57" s="15">
        <v>4440</v>
      </c>
      <c r="D57" s="26" t="s">
        <v>55</v>
      </c>
      <c r="E57" s="34">
        <v>100</v>
      </c>
      <c r="F57" s="34"/>
    </row>
    <row r="58" spans="1:6" ht="45" customHeight="1">
      <c r="A58" s="22"/>
      <c r="B58" s="22"/>
      <c r="C58" s="50" t="s">
        <v>30</v>
      </c>
      <c r="D58" s="51"/>
      <c r="E58" s="35">
        <f>SUM(E52:E57)</f>
        <v>33200</v>
      </c>
      <c r="F58" s="35">
        <f>SUM(F54:F56)</f>
        <v>0</v>
      </c>
    </row>
    <row r="59" spans="1:6" ht="18.75" customHeight="1">
      <c r="A59" s="15"/>
      <c r="B59" s="15">
        <v>85213</v>
      </c>
      <c r="C59" s="25">
        <v>4130</v>
      </c>
      <c r="D59" s="42" t="s">
        <v>31</v>
      </c>
      <c r="E59" s="34">
        <v>39</v>
      </c>
      <c r="F59" s="34">
        <v>98</v>
      </c>
    </row>
    <row r="60" spans="1:6" ht="45" customHeight="1">
      <c r="A60" s="22"/>
      <c r="B60" s="22"/>
      <c r="C60" s="50" t="s">
        <v>32</v>
      </c>
      <c r="D60" s="51"/>
      <c r="E60" s="35">
        <f>SUM(E59)</f>
        <v>39</v>
      </c>
      <c r="F60" s="35">
        <f>SUM(F59)</f>
        <v>98</v>
      </c>
    </row>
    <row r="61" spans="1:6" s="12" customFormat="1" ht="15.75" customHeight="1">
      <c r="A61" s="3"/>
      <c r="B61" s="3">
        <v>85214</v>
      </c>
      <c r="C61" s="3">
        <v>3110</v>
      </c>
      <c r="D61" s="18" t="s">
        <v>17</v>
      </c>
      <c r="E61" s="34">
        <v>105</v>
      </c>
      <c r="F61" s="34">
        <v>4184</v>
      </c>
    </row>
    <row r="62" spans="1:6" s="12" customFormat="1" ht="27.75" customHeight="1">
      <c r="A62" s="3"/>
      <c r="B62" s="3"/>
      <c r="C62" s="50" t="s">
        <v>18</v>
      </c>
      <c r="D62" s="66"/>
      <c r="E62" s="38">
        <f>SUM(E61)</f>
        <v>105</v>
      </c>
      <c r="F62" s="38">
        <f>SUM(F61)</f>
        <v>4184</v>
      </c>
    </row>
    <row r="63" spans="1:6" s="12" customFormat="1" ht="18" customHeight="1">
      <c r="A63" s="3"/>
      <c r="B63" s="25">
        <v>85215</v>
      </c>
      <c r="C63" s="25">
        <v>3110</v>
      </c>
      <c r="D63" s="18" t="s">
        <v>17</v>
      </c>
      <c r="E63" s="46">
        <v>500</v>
      </c>
      <c r="F63" s="38"/>
    </row>
    <row r="64" spans="1:6" s="12" customFormat="1" ht="15.75" customHeight="1">
      <c r="A64" s="3"/>
      <c r="B64" s="3"/>
      <c r="C64" s="50" t="s">
        <v>60</v>
      </c>
      <c r="D64" s="66"/>
      <c r="E64" s="38">
        <f>SUM(E63)</f>
        <v>500</v>
      </c>
      <c r="F64" s="38"/>
    </row>
    <row r="65" spans="1:6" s="12" customFormat="1" ht="15.75" customHeight="1">
      <c r="A65" s="3"/>
      <c r="B65" s="25">
        <v>85219</v>
      </c>
      <c r="C65" s="25">
        <v>4280</v>
      </c>
      <c r="D65" s="44" t="s">
        <v>27</v>
      </c>
      <c r="E65" s="38"/>
      <c r="F65" s="46">
        <v>4</v>
      </c>
    </row>
    <row r="66" spans="1:6" s="12" customFormat="1" ht="15.75" customHeight="1">
      <c r="A66" s="3"/>
      <c r="B66" s="3"/>
      <c r="C66" s="24">
        <v>4300</v>
      </c>
      <c r="D66" s="23" t="s">
        <v>14</v>
      </c>
      <c r="E66" s="38"/>
      <c r="F66" s="46">
        <v>1800</v>
      </c>
    </row>
    <row r="67" spans="1:6" s="12" customFormat="1" ht="15.75" customHeight="1">
      <c r="A67" s="3"/>
      <c r="B67" s="3"/>
      <c r="C67" s="47">
        <v>4350</v>
      </c>
      <c r="D67" s="44" t="s">
        <v>61</v>
      </c>
      <c r="E67" s="46">
        <v>120</v>
      </c>
      <c r="F67" s="38"/>
    </row>
    <row r="68" spans="1:6" s="12" customFormat="1" ht="15.75" customHeight="1">
      <c r="A68" s="3"/>
      <c r="B68" s="3"/>
      <c r="C68" s="47">
        <v>4410</v>
      </c>
      <c r="D68" s="48" t="s">
        <v>62</v>
      </c>
      <c r="E68" s="46">
        <v>685</v>
      </c>
      <c r="F68" s="38"/>
    </row>
    <row r="69" spans="1:6" s="12" customFormat="1" ht="33" customHeight="1">
      <c r="A69" s="3"/>
      <c r="B69" s="3"/>
      <c r="C69" s="15">
        <v>4440</v>
      </c>
      <c r="D69" s="26" t="s">
        <v>55</v>
      </c>
      <c r="E69" s="38"/>
      <c r="F69" s="46">
        <v>100</v>
      </c>
    </row>
    <row r="70" spans="1:6" s="12" customFormat="1" ht="15.75" customHeight="1">
      <c r="A70" s="3"/>
      <c r="B70" s="3"/>
      <c r="C70" s="50" t="s">
        <v>63</v>
      </c>
      <c r="D70" s="66"/>
      <c r="E70" s="38">
        <f>SUM(E65:E69)</f>
        <v>805</v>
      </c>
      <c r="F70" s="38">
        <f>SUM(F65:F69)</f>
        <v>1904</v>
      </c>
    </row>
    <row r="71" spans="1:6" s="12" customFormat="1" ht="15.75" customHeight="1">
      <c r="A71" s="3"/>
      <c r="B71" s="3">
        <v>85228</v>
      </c>
      <c r="C71" s="24">
        <v>4110</v>
      </c>
      <c r="D71" s="23" t="s">
        <v>10</v>
      </c>
      <c r="E71" s="38"/>
      <c r="F71" s="46">
        <v>885</v>
      </c>
    </row>
    <row r="72" spans="1:6" s="12" customFormat="1" ht="15.75" customHeight="1">
      <c r="A72" s="3"/>
      <c r="B72" s="3"/>
      <c r="C72" s="21">
        <v>4120</v>
      </c>
      <c r="D72" s="44" t="s">
        <v>42</v>
      </c>
      <c r="E72" s="38"/>
      <c r="F72" s="46">
        <v>153</v>
      </c>
    </row>
    <row r="73" spans="1:6" s="12" customFormat="1" ht="29.25" customHeight="1">
      <c r="A73" s="3"/>
      <c r="B73" s="3"/>
      <c r="C73" s="50" t="s">
        <v>64</v>
      </c>
      <c r="D73" s="66"/>
      <c r="E73" s="38">
        <f>SUM(E71:E72)</f>
        <v>0</v>
      </c>
      <c r="F73" s="38">
        <f>SUM(F71:F72)</f>
        <v>1038</v>
      </c>
    </row>
    <row r="74" spans="1:6" s="12" customFormat="1" ht="14.25" customHeight="1">
      <c r="A74" s="3"/>
      <c r="B74" s="25">
        <v>85295</v>
      </c>
      <c r="C74" s="15">
        <v>4210</v>
      </c>
      <c r="D74" s="15" t="s">
        <v>11</v>
      </c>
      <c r="E74" s="46">
        <v>343</v>
      </c>
      <c r="F74" s="38"/>
    </row>
    <row r="75" spans="1:6" s="12" customFormat="1" ht="12.75" customHeight="1">
      <c r="A75" s="3"/>
      <c r="B75" s="3"/>
      <c r="C75" s="24">
        <v>4300</v>
      </c>
      <c r="D75" s="23" t="s">
        <v>14</v>
      </c>
      <c r="E75" s="46">
        <v>3280</v>
      </c>
      <c r="F75" s="38"/>
    </row>
    <row r="76" spans="1:6" s="12" customFormat="1" ht="16.5" customHeight="1">
      <c r="A76" s="3"/>
      <c r="B76" s="3"/>
      <c r="C76" s="50" t="s">
        <v>65</v>
      </c>
      <c r="D76" s="66"/>
      <c r="E76" s="38">
        <f>SUM(E74:E75)</f>
        <v>3623</v>
      </c>
      <c r="F76" s="38"/>
    </row>
    <row r="77" spans="1:6" s="12" customFormat="1" ht="12.75" customHeight="1">
      <c r="A77" s="67" t="s">
        <v>15</v>
      </c>
      <c r="B77" s="68"/>
      <c r="C77" s="68"/>
      <c r="D77" s="69"/>
      <c r="E77" s="32">
        <f>SUM(E76,E73,E70,E64,E62,E60,E58)</f>
        <v>38272</v>
      </c>
      <c r="F77" s="32">
        <f>SUM(F76,F73,F70,F64,F62,F60,F58)</f>
        <v>7224</v>
      </c>
    </row>
    <row r="78" spans="1:6" s="12" customFormat="1" ht="17.25" customHeight="1">
      <c r="A78" s="3">
        <v>900</v>
      </c>
      <c r="B78" s="3">
        <v>90003</v>
      </c>
      <c r="C78" s="3">
        <v>4430</v>
      </c>
      <c r="D78" s="44" t="s">
        <v>40</v>
      </c>
      <c r="E78" s="34">
        <v>3000</v>
      </c>
      <c r="F78" s="32"/>
    </row>
    <row r="79" spans="1:6" s="12" customFormat="1" ht="12.75" customHeight="1">
      <c r="A79" s="29"/>
      <c r="B79" s="29"/>
      <c r="C79" s="24">
        <v>4300</v>
      </c>
      <c r="D79" s="23" t="s">
        <v>14</v>
      </c>
      <c r="E79" s="32"/>
      <c r="F79" s="34">
        <v>26000</v>
      </c>
    </row>
    <row r="80" spans="1:6" s="12" customFormat="1" ht="12.75" customHeight="1">
      <c r="A80" s="29"/>
      <c r="B80" s="29"/>
      <c r="C80" s="59" t="s">
        <v>51</v>
      </c>
      <c r="D80" s="60"/>
      <c r="E80" s="35">
        <f>SUM(E78:E79)</f>
        <v>3000</v>
      </c>
      <c r="F80" s="35">
        <f>SUM(F78:F79)</f>
        <v>26000</v>
      </c>
    </row>
    <row r="81" spans="1:6" s="12" customFormat="1" ht="12.75" customHeight="1">
      <c r="A81" s="29"/>
      <c r="B81" s="3">
        <v>90004</v>
      </c>
      <c r="C81" s="24">
        <v>4300</v>
      </c>
      <c r="D81" s="23" t="s">
        <v>14</v>
      </c>
      <c r="E81" s="34">
        <v>11000</v>
      </c>
      <c r="F81" s="35"/>
    </row>
    <row r="82" spans="1:6" s="12" customFormat="1" ht="12.75" customHeight="1">
      <c r="A82" s="29"/>
      <c r="B82" s="29"/>
      <c r="C82" s="59" t="s">
        <v>52</v>
      </c>
      <c r="D82" s="60"/>
      <c r="E82" s="35">
        <f>SUM(E81)</f>
        <v>11000</v>
      </c>
      <c r="F82" s="35"/>
    </row>
    <row r="83" spans="1:6" s="12" customFormat="1" ht="12.75" customHeight="1">
      <c r="A83" s="29"/>
      <c r="B83" s="3">
        <v>90013</v>
      </c>
      <c r="C83" s="24">
        <v>4210</v>
      </c>
      <c r="D83" s="23" t="s">
        <v>11</v>
      </c>
      <c r="E83" s="34">
        <v>4000</v>
      </c>
      <c r="F83" s="35"/>
    </row>
    <row r="84" spans="1:6" s="12" customFormat="1" ht="12.75" customHeight="1">
      <c r="A84" s="29"/>
      <c r="B84" s="29"/>
      <c r="C84" s="24">
        <v>4300</v>
      </c>
      <c r="D84" s="23" t="s">
        <v>14</v>
      </c>
      <c r="E84" s="34">
        <v>8000</v>
      </c>
      <c r="F84" s="35"/>
    </row>
    <row r="85" spans="1:6" s="12" customFormat="1" ht="12.75" customHeight="1">
      <c r="A85" s="29"/>
      <c r="B85" s="29"/>
      <c r="C85" s="59" t="s">
        <v>53</v>
      </c>
      <c r="D85" s="60"/>
      <c r="E85" s="35">
        <f>SUM(E83:E84)</f>
        <v>12000</v>
      </c>
      <c r="F85" s="35"/>
    </row>
    <row r="86" spans="1:6" s="12" customFormat="1" ht="15.75" customHeight="1">
      <c r="A86" s="25"/>
      <c r="B86" s="25">
        <v>90015</v>
      </c>
      <c r="C86" s="25">
        <v>4260</v>
      </c>
      <c r="D86" s="14" t="s">
        <v>19</v>
      </c>
      <c r="E86" s="34">
        <v>55000</v>
      </c>
      <c r="F86" s="34"/>
    </row>
    <row r="87" spans="1:6" s="12" customFormat="1" ht="15.75" customHeight="1">
      <c r="A87" s="25"/>
      <c r="B87" s="25"/>
      <c r="C87" s="24">
        <v>4270</v>
      </c>
      <c r="D87" s="23" t="s">
        <v>16</v>
      </c>
      <c r="E87" s="34"/>
      <c r="F87" s="34">
        <v>55000</v>
      </c>
    </row>
    <row r="88" spans="1:6" s="12" customFormat="1" ht="15.75" customHeight="1">
      <c r="A88" s="29"/>
      <c r="B88" s="29"/>
      <c r="C88" s="59" t="s">
        <v>37</v>
      </c>
      <c r="D88" s="60"/>
      <c r="E88" s="35">
        <f>SUM(E86)</f>
        <v>55000</v>
      </c>
      <c r="F88" s="35">
        <f>SUM(F86:F87)</f>
        <v>55000</v>
      </c>
    </row>
    <row r="89" spans="1:6" s="12" customFormat="1" ht="15.75" customHeight="1">
      <c r="A89" s="52" t="s">
        <v>38</v>
      </c>
      <c r="B89" s="53"/>
      <c r="C89" s="53"/>
      <c r="D89" s="54"/>
      <c r="E89" s="32">
        <f>SUM(E88,E85,E82,E80)</f>
        <v>81000</v>
      </c>
      <c r="F89" s="32">
        <f>SUM(F80+F88)</f>
        <v>81000</v>
      </c>
    </row>
    <row r="90" spans="1:6" s="12" customFormat="1" ht="15.75" customHeight="1">
      <c r="A90" s="25">
        <v>921</v>
      </c>
      <c r="B90" s="25">
        <v>92109</v>
      </c>
      <c r="C90" s="24">
        <v>4210</v>
      </c>
      <c r="D90" s="23" t="s">
        <v>11</v>
      </c>
      <c r="E90" s="34">
        <v>464</v>
      </c>
      <c r="F90" s="34">
        <v>9000</v>
      </c>
    </row>
    <row r="91" spans="1:6" s="12" customFormat="1" ht="15.75" customHeight="1">
      <c r="A91" s="25"/>
      <c r="B91" s="25"/>
      <c r="C91" s="25">
        <v>4260</v>
      </c>
      <c r="D91" s="14" t="s">
        <v>19</v>
      </c>
      <c r="E91" s="34">
        <v>2000</v>
      </c>
      <c r="F91" s="34"/>
    </row>
    <row r="92" spans="1:6" s="12" customFormat="1" ht="15.75" customHeight="1">
      <c r="A92" s="29"/>
      <c r="B92" s="29"/>
      <c r="C92" s="24">
        <v>4300</v>
      </c>
      <c r="D92" s="23" t="s">
        <v>14</v>
      </c>
      <c r="E92" s="34">
        <v>5500</v>
      </c>
      <c r="F92" s="34">
        <v>464</v>
      </c>
    </row>
    <row r="93" spans="1:6" s="12" customFormat="1" ht="30.75" customHeight="1">
      <c r="A93" s="29"/>
      <c r="B93" s="29"/>
      <c r="C93" s="24">
        <v>4370</v>
      </c>
      <c r="D93" s="49" t="s">
        <v>66</v>
      </c>
      <c r="E93" s="34">
        <v>1500</v>
      </c>
      <c r="F93" s="34"/>
    </row>
    <row r="94" spans="1:6" s="12" customFormat="1" ht="17.25" customHeight="1">
      <c r="A94" s="29"/>
      <c r="B94" s="29"/>
      <c r="C94" s="50" t="s">
        <v>33</v>
      </c>
      <c r="D94" s="51"/>
      <c r="E94" s="35">
        <f>SUM(E90:E93)</f>
        <v>9464</v>
      </c>
      <c r="F94" s="35">
        <f>SUM(F90:F92)</f>
        <v>9464</v>
      </c>
    </row>
    <row r="95" spans="1:6" s="12" customFormat="1" ht="15.75" customHeight="1">
      <c r="A95" s="52" t="s">
        <v>34</v>
      </c>
      <c r="B95" s="53"/>
      <c r="C95" s="53"/>
      <c r="D95" s="54"/>
      <c r="E95" s="32">
        <f>SUM(E94)</f>
        <v>9464</v>
      </c>
      <c r="F95" s="32">
        <f>SUM(F94)</f>
        <v>9464</v>
      </c>
    </row>
    <row r="96" spans="1:6" s="9" customFormat="1" ht="12" customHeight="1">
      <c r="A96" s="63" t="s">
        <v>3</v>
      </c>
      <c r="B96" s="64"/>
      <c r="C96" s="64"/>
      <c r="D96" s="65"/>
      <c r="E96" s="43">
        <f>SUM(E15+E47+E51+E77+E89+E94+E23+E19)</f>
        <v>299798.49</v>
      </c>
      <c r="F96" s="43">
        <f>SUM(F15+F47+F51+F77+F89+F94+F23+F19)</f>
        <v>268750.49</v>
      </c>
    </row>
    <row r="97" spans="1:4" ht="12.75" customHeight="1">
      <c r="A97" s="62"/>
      <c r="B97" s="62"/>
      <c r="C97" s="62"/>
      <c r="D97" s="62"/>
    </row>
    <row r="98" ht="11.25" customHeight="1"/>
    <row r="99" spans="1:4" ht="113.25" customHeight="1" hidden="1">
      <c r="A99" s="7" t="s">
        <v>8</v>
      </c>
      <c r="B99" s="7"/>
      <c r="C99" s="7"/>
      <c r="D99" s="8"/>
    </row>
    <row r="100" spans="1:4" ht="12.75" customHeight="1">
      <c r="A100" s="61" t="s">
        <v>54</v>
      </c>
      <c r="B100" s="61"/>
      <c r="C100" s="61"/>
      <c r="D100" s="61"/>
    </row>
    <row r="101" ht="12.75" customHeight="1">
      <c r="E101" s="39" t="s">
        <v>12</v>
      </c>
    </row>
  </sheetData>
  <mergeCells count="37">
    <mergeCell ref="C85:D85"/>
    <mergeCell ref="C34:D34"/>
    <mergeCell ref="C39:D39"/>
    <mergeCell ref="A47:D47"/>
    <mergeCell ref="C44:D44"/>
    <mergeCell ref="C64:D64"/>
    <mergeCell ref="C70:D70"/>
    <mergeCell ref="C73:D73"/>
    <mergeCell ref="C76:D76"/>
    <mergeCell ref="A100:D100"/>
    <mergeCell ref="A97:D97"/>
    <mergeCell ref="A96:D96"/>
    <mergeCell ref="C62:D62"/>
    <mergeCell ref="A77:D77"/>
    <mergeCell ref="C94:D94"/>
    <mergeCell ref="C80:D80"/>
    <mergeCell ref="C82:D82"/>
    <mergeCell ref="A89:D89"/>
    <mergeCell ref="C88:D88"/>
    <mergeCell ref="A15:D15"/>
    <mergeCell ref="A6:F6"/>
    <mergeCell ref="C14:D14"/>
    <mergeCell ref="C11:D11"/>
    <mergeCell ref="D2:F2"/>
    <mergeCell ref="D3:F3"/>
    <mergeCell ref="D4:F4"/>
    <mergeCell ref="D5:F5"/>
    <mergeCell ref="C18:D18"/>
    <mergeCell ref="A19:D19"/>
    <mergeCell ref="A23:D23"/>
    <mergeCell ref="A95:D95"/>
    <mergeCell ref="C22:D22"/>
    <mergeCell ref="C60:D60"/>
    <mergeCell ref="C50:D50"/>
    <mergeCell ref="A51:D51"/>
    <mergeCell ref="C58:D58"/>
    <mergeCell ref="C46:D46"/>
  </mergeCells>
  <printOptions horizontalCentered="1"/>
  <pageMargins left="0.7874015748031497" right="0.7874015748031497" top="0.984251968503937" bottom="0.984251968503937" header="0.5118110236220472" footer="0.5118110236220472"/>
  <pageSetup horizontalDpi="144" verticalDpi="144" orientation="portrait" paperSize="12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25" defaultRowHeight="12.75"/>
  <cols>
    <col min="1" max="16384" width="9.125" style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2009-12-16T10:20:58Z</cp:lastPrinted>
  <dcterms:created xsi:type="dcterms:W3CDTF">2000-09-08T10:36:35Z</dcterms:created>
  <dcterms:modified xsi:type="dcterms:W3CDTF">2009-12-22T08:11:51Z</dcterms:modified>
  <cp:category/>
  <cp:version/>
  <cp:contentType/>
  <cp:contentStatus/>
</cp:coreProperties>
</file>