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52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<sst xmlns="http://schemas.openxmlformats.org/spreadsheetml/2006/main" count="52" uniqueCount="43">
  <si>
    <t>Wyszczególnienie</t>
  </si>
  <si>
    <t>31.XII.2004</t>
  </si>
  <si>
    <t>31.XII.2005</t>
  </si>
  <si>
    <t>31.XII.2006</t>
  </si>
  <si>
    <t>Emisja papierów wartościowych</t>
  </si>
  <si>
    <t>Kredyty i pożyczki</t>
  </si>
  <si>
    <t>Przyjęte depozyty, w tym:</t>
  </si>
  <si>
    <t>Wymagalne zobowiązania, w tym z tytułu:</t>
  </si>
  <si>
    <t>dostaw towarów i usług</t>
  </si>
  <si>
    <t>składek na ubezp.społ. i fundusz pracy</t>
  </si>
  <si>
    <t>wynikających z ustaw i orzeczeń sądu, udzielonych poręczeń i gwarancji</t>
  </si>
  <si>
    <t>depozyty zbywalne</t>
  </si>
  <si>
    <t>Lp</t>
  </si>
  <si>
    <t>(dane w zł)</t>
  </si>
  <si>
    <t xml:space="preserve">Informacja dodatkowa </t>
  </si>
  <si>
    <t xml:space="preserve">2005 r </t>
  </si>
  <si>
    <t xml:space="preserve">2006 r </t>
  </si>
  <si>
    <t>2004 r</t>
  </si>
  <si>
    <t>I</t>
  </si>
  <si>
    <t>II</t>
  </si>
  <si>
    <t xml:space="preserve">Zobowiązania wg tytułów dłużnych </t>
  </si>
  <si>
    <t>Prognozowane dochody budżetowe</t>
  </si>
  <si>
    <t>2014r</t>
  </si>
  <si>
    <t>2015r</t>
  </si>
  <si>
    <t>planowane do zaciągnięcia kredyty/pożyczki</t>
  </si>
  <si>
    <t xml:space="preserve">spłaty rat kredytów i pożyczek </t>
  </si>
  <si>
    <t>4.1</t>
  </si>
  <si>
    <t>4.2</t>
  </si>
  <si>
    <t>4.3</t>
  </si>
  <si>
    <t>2008r</t>
  </si>
  <si>
    <t>2009r</t>
  </si>
  <si>
    <t>2010r</t>
  </si>
  <si>
    <t>2011r</t>
  </si>
  <si>
    <t>2012r</t>
  </si>
  <si>
    <t>2013r</t>
  </si>
  <si>
    <t>koszty obsługi  zadłużenia (spłaty rat kredytów i pożyczek wraz z należnymi w danym roku odsetkami od kredytów i pożyczek)</t>
  </si>
  <si>
    <t xml:space="preserve">relacja obsługi zadłużenia do dochodów gminy (wskaźnik 15% art.169 ustawy o finansach publicznych) </t>
  </si>
  <si>
    <t xml:space="preserve">relacja długu do dochodów gminy (wskaźnik 60% art.170 ustawy o finansach publicznych) </t>
  </si>
  <si>
    <t>3.1</t>
  </si>
  <si>
    <t>łączna kwota długu gminy na koniec roku (poz.1+poz.2-poz.3)</t>
  </si>
  <si>
    <t xml:space="preserve">przewidywana łączna kwota długu gminy na pocz. roku </t>
  </si>
  <si>
    <t xml:space="preserve">Prognoza łącznej kwoty długu </t>
  </si>
  <si>
    <t>Prognoza łącznej kwoty długu Gminy Michałowice na koniec roku 2009  i lata następne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</si>
</sst>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7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E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3" fontId="4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vertical="justify"/>
    </xf>
    <xf numFmtId="3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2" fontId="3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justify"/>
    </xf>
    <xf numFmtId="3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 wrapText="1"/>
    </xf>
    <xf numFmtId="3" fontId="2" fillId="0" borderId="3" xfId="0" applyNumberFormat="1" applyFont="1" applyBorder="1" applyAlignment="1">
      <alignment/>
    </xf>
    <xf numFmtId="0" fontId="1" fillId="0" borderId="4" xfId="0" applyFont="1" applyBorder="1" applyAlignment="1">
      <alignment/>
    </xf>
    <xf numFmtId="3" fontId="1" fillId="0" borderId="1" xfId="0" applyNumberFormat="1" applyFont="1" applyBorder="1" applyAlignment="1">
      <alignment vertical="top"/>
    </xf>
    <xf numFmtId="14" fontId="1" fillId="0" borderId="0" xfId="0" applyNumberFormat="1" applyFont="1" applyAlignment="1">
      <alignment/>
    </xf>
    <xf numFmtId="0" fontId="5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/>
    </xf>
    <xf numFmtId="0" fontId="5" fillId="0" borderId="2" xfId="0" applyFont="1" applyBorder="1" applyAlignment="1">
      <alignment/>
    </xf>
    <xf numFmtId="164" fontId="5" fillId="0" borderId="2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6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Q30"/>
  <sheetViews>
    <sheetView tabSelected="1" workbookViewId="0" topLeftCell="A1">
      <selection activeCell="R25" sqref="R25"/>
    </sheetView>
  </sheetViews>
  <sheetFormatPr defaultColWidth="9.00390625" defaultRowHeight="12.75"/>
  <cols>
    <col min="1" max="1" width="5.375" style="1" customWidth="1"/>
    <col min="2" max="2" width="41.375" style="1" customWidth="1"/>
    <col min="3" max="3" width="9.875" style="1" hidden="1" customWidth="1"/>
    <col min="4" max="4" width="10.125" style="1" hidden="1" customWidth="1"/>
    <col min="5" max="5" width="3.75390625" style="1" hidden="1" customWidth="1"/>
    <col min="6" max="6" width="10.25390625" style="1" hidden="1" customWidth="1"/>
    <col min="7" max="7" width="10.00390625" style="1" customWidth="1"/>
    <col min="8" max="8" width="10.875" style="1" customWidth="1"/>
    <col min="9" max="9" width="10.625" style="1" customWidth="1"/>
    <col min="10" max="10" width="9.875" style="1" customWidth="1"/>
    <col min="11" max="11" width="10.125" style="1" customWidth="1"/>
    <col min="12" max="12" width="9.875" style="1" customWidth="1"/>
    <col min="13" max="13" width="10.625" style="1" customWidth="1"/>
    <col min="14" max="14" width="9.875" style="1" hidden="1" customWidth="1"/>
    <col min="15" max="15" width="11.125" style="1" hidden="1" customWidth="1"/>
    <col min="16" max="16384" width="9.125" style="1" customWidth="1"/>
  </cols>
  <sheetData>
    <row r="4" spans="2:15" ht="15.75">
      <c r="B4" s="37" t="s">
        <v>42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</row>
    <row r="5" ht="12.75">
      <c r="M5" s="1" t="s">
        <v>13</v>
      </c>
    </row>
    <row r="6" spans="1:15" ht="12.75">
      <c r="A6" s="35" t="s">
        <v>12</v>
      </c>
      <c r="B6" s="39" t="s">
        <v>0</v>
      </c>
      <c r="C6" s="38" t="s">
        <v>41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</row>
    <row r="7" spans="1:15" ht="31.5" customHeight="1">
      <c r="A7" s="36"/>
      <c r="B7" s="40"/>
      <c r="C7" s="2" t="s">
        <v>1</v>
      </c>
      <c r="D7" s="2" t="s">
        <v>2</v>
      </c>
      <c r="E7" s="2" t="s">
        <v>3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  <c r="L7" s="2" t="s">
        <v>22</v>
      </c>
      <c r="M7" s="2" t="s">
        <v>23</v>
      </c>
      <c r="N7" s="2">
        <v>2016</v>
      </c>
      <c r="O7" s="2">
        <v>2017</v>
      </c>
    </row>
    <row r="8" spans="1:15" ht="21" customHeight="1">
      <c r="A8" s="31">
        <v>1</v>
      </c>
      <c r="B8" s="2">
        <v>2</v>
      </c>
      <c r="C8" s="2"/>
      <c r="D8" s="2"/>
      <c r="E8" s="2"/>
      <c r="F8" s="2">
        <v>3</v>
      </c>
      <c r="G8" s="2">
        <v>4</v>
      </c>
      <c r="H8" s="2">
        <v>5</v>
      </c>
      <c r="I8" s="2">
        <v>6</v>
      </c>
      <c r="J8" s="2">
        <v>7</v>
      </c>
      <c r="K8" s="2">
        <v>8</v>
      </c>
      <c r="L8" s="2">
        <v>9</v>
      </c>
      <c r="M8" s="2">
        <v>10</v>
      </c>
      <c r="N8" s="2"/>
      <c r="O8" s="2">
        <v>10</v>
      </c>
    </row>
    <row r="9" spans="1:15" ht="17.25" customHeight="1">
      <c r="A9" s="16" t="s">
        <v>18</v>
      </c>
      <c r="B9" s="3" t="s">
        <v>21</v>
      </c>
      <c r="C9" s="4">
        <v>39940886</v>
      </c>
      <c r="D9" s="4">
        <v>46194595</v>
      </c>
      <c r="E9" s="4">
        <v>51046070</v>
      </c>
      <c r="F9" s="4">
        <v>67479378</v>
      </c>
      <c r="G9" s="4">
        <v>74405488</v>
      </c>
      <c r="H9" s="4">
        <v>74772502</v>
      </c>
      <c r="I9" s="4">
        <v>77400200</v>
      </c>
      <c r="J9" s="4">
        <v>79800300</v>
      </c>
      <c r="K9" s="4">
        <v>82100200</v>
      </c>
      <c r="L9" s="4">
        <v>84100400</v>
      </c>
      <c r="M9" s="4">
        <v>86500400</v>
      </c>
      <c r="N9" s="4">
        <v>83950200</v>
      </c>
      <c r="O9" s="4">
        <v>86470100</v>
      </c>
    </row>
    <row r="10" spans="1:15" ht="16.5" customHeight="1">
      <c r="A10" s="5" t="s">
        <v>19</v>
      </c>
      <c r="B10" s="6" t="s">
        <v>20</v>
      </c>
      <c r="C10" s="7">
        <f aca="true" t="shared" si="0" ref="C10:L10">SUM(C12)</f>
        <v>7282882</v>
      </c>
      <c r="D10" s="7">
        <f t="shared" si="0"/>
        <v>16014873</v>
      </c>
      <c r="E10" s="7">
        <f t="shared" si="0"/>
        <v>25348636</v>
      </c>
      <c r="F10" s="7">
        <f>SUM(F12)</f>
        <v>21218428</v>
      </c>
      <c r="G10" s="7">
        <f t="shared" si="0"/>
        <v>27805596</v>
      </c>
      <c r="H10" s="7">
        <f t="shared" si="0"/>
        <v>32535816</v>
      </c>
      <c r="I10" s="7">
        <f t="shared" si="0"/>
        <v>34646922</v>
      </c>
      <c r="J10" s="7">
        <f t="shared" si="0"/>
        <v>36518028</v>
      </c>
      <c r="K10" s="7">
        <f t="shared" si="0"/>
        <v>37926748</v>
      </c>
      <c r="L10" s="7">
        <f t="shared" si="0"/>
        <v>32371590</v>
      </c>
      <c r="M10" s="7">
        <f>SUM(M12)</f>
        <v>28101250</v>
      </c>
      <c r="N10" s="7">
        <f>SUM(N12)</f>
        <v>26262391</v>
      </c>
      <c r="O10" s="7">
        <f>SUM(O12)</f>
        <v>23807879</v>
      </c>
    </row>
    <row r="11" spans="1:15" ht="19.5" customHeight="1">
      <c r="A11" s="5">
        <v>1</v>
      </c>
      <c r="B11" s="6" t="s">
        <v>4</v>
      </c>
      <c r="C11" s="7">
        <v>0</v>
      </c>
      <c r="D11" s="7">
        <v>0</v>
      </c>
      <c r="E11" s="7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</row>
    <row r="12" spans="1:15" ht="18" customHeight="1">
      <c r="A12" s="2">
        <v>2</v>
      </c>
      <c r="B12" s="6" t="s">
        <v>5</v>
      </c>
      <c r="C12" s="7">
        <v>7282882</v>
      </c>
      <c r="D12" s="7">
        <v>16014873</v>
      </c>
      <c r="E12" s="7">
        <v>25348636</v>
      </c>
      <c r="F12" s="22">
        <v>21218428</v>
      </c>
      <c r="G12" s="22">
        <v>27805596</v>
      </c>
      <c r="H12" s="22">
        <v>32535816</v>
      </c>
      <c r="I12" s="22">
        <v>34646922</v>
      </c>
      <c r="J12" s="22">
        <v>36518028</v>
      </c>
      <c r="K12" s="22">
        <v>37926748</v>
      </c>
      <c r="L12" s="22">
        <v>32371590</v>
      </c>
      <c r="M12" s="22">
        <v>28101250</v>
      </c>
      <c r="N12" s="22">
        <v>26262391</v>
      </c>
      <c r="O12" s="22">
        <v>23807879</v>
      </c>
    </row>
    <row r="13" spans="1:15" ht="12.75" customHeight="1">
      <c r="A13" s="5">
        <v>3</v>
      </c>
      <c r="B13" s="6" t="s">
        <v>6</v>
      </c>
      <c r="C13" s="8">
        <v>0</v>
      </c>
      <c r="D13" s="8">
        <v>0</v>
      </c>
      <c r="E13" s="8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</row>
    <row r="14" spans="1:15" ht="12.75">
      <c r="A14" s="15" t="s">
        <v>38</v>
      </c>
      <c r="B14" s="9" t="s">
        <v>11</v>
      </c>
      <c r="C14" s="8">
        <v>0</v>
      </c>
      <c r="D14" s="8">
        <v>0</v>
      </c>
      <c r="E14" s="8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</row>
    <row r="15" spans="1:15" ht="18" customHeight="1">
      <c r="A15" s="5">
        <v>4</v>
      </c>
      <c r="B15" s="6" t="s">
        <v>7</v>
      </c>
      <c r="C15" s="8">
        <v>0</v>
      </c>
      <c r="D15" s="8">
        <v>0</v>
      </c>
      <c r="E15" s="8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</row>
    <row r="16" spans="1:15" ht="12.75">
      <c r="A16" s="5" t="s">
        <v>26</v>
      </c>
      <c r="B16" s="9" t="s">
        <v>8</v>
      </c>
      <c r="C16" s="8">
        <v>0</v>
      </c>
      <c r="D16" s="8">
        <v>0</v>
      </c>
      <c r="E16" s="8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</row>
    <row r="17" spans="1:15" ht="14.25" customHeight="1">
      <c r="A17" s="5" t="s">
        <v>27</v>
      </c>
      <c r="B17" s="6" t="s">
        <v>9</v>
      </c>
      <c r="C17" s="8">
        <v>0</v>
      </c>
      <c r="D17" s="8">
        <v>0</v>
      </c>
      <c r="E17" s="8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</row>
    <row r="18" spans="1:15" ht="23.25" customHeight="1">
      <c r="A18" s="5" t="s">
        <v>28</v>
      </c>
      <c r="B18" s="6" t="s">
        <v>10</v>
      </c>
      <c r="C18" s="8">
        <v>0</v>
      </c>
      <c r="D18" s="8">
        <v>0</v>
      </c>
      <c r="E18" s="8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</row>
    <row r="20" spans="1:15" ht="38.25">
      <c r="A20" s="8"/>
      <c r="B20" s="8" t="s">
        <v>14</v>
      </c>
      <c r="C20" s="8" t="s">
        <v>17</v>
      </c>
      <c r="D20" s="11" t="s">
        <v>15</v>
      </c>
      <c r="E20" s="11" t="s">
        <v>16</v>
      </c>
      <c r="F20" s="17" t="s">
        <v>29</v>
      </c>
      <c r="G20" s="17" t="s">
        <v>30</v>
      </c>
      <c r="H20" s="17" t="s">
        <v>31</v>
      </c>
      <c r="I20" s="17" t="s">
        <v>32</v>
      </c>
      <c r="J20" s="17" t="s">
        <v>33</v>
      </c>
      <c r="K20" s="17" t="s">
        <v>34</v>
      </c>
      <c r="L20" s="17" t="s">
        <v>22</v>
      </c>
      <c r="M20" s="17" t="s">
        <v>23</v>
      </c>
      <c r="N20" s="17"/>
      <c r="O20" s="17" t="s">
        <v>23</v>
      </c>
    </row>
    <row r="21" spans="1:15" ht="25.5">
      <c r="A21" s="32">
        <v>1</v>
      </c>
      <c r="B21" s="14" t="s">
        <v>40</v>
      </c>
      <c r="C21" s="10"/>
      <c r="D21" s="12">
        <v>7282882</v>
      </c>
      <c r="E21" s="12">
        <v>15958632</v>
      </c>
      <c r="F21" s="18">
        <v>23643442</v>
      </c>
      <c r="G21" s="18">
        <v>21218428</v>
      </c>
      <c r="H21" s="30">
        <v>27805596</v>
      </c>
      <c r="I21" s="18">
        <v>32535816</v>
      </c>
      <c r="J21" s="18">
        <v>34646922</v>
      </c>
      <c r="K21" s="18">
        <v>36518028</v>
      </c>
      <c r="L21" s="18">
        <v>37926748</v>
      </c>
      <c r="M21" s="18">
        <v>32371590</v>
      </c>
      <c r="N21" s="18">
        <v>28874178</v>
      </c>
      <c r="O21" s="18">
        <v>26262391</v>
      </c>
    </row>
    <row r="22" spans="1:15" ht="15.75" customHeight="1">
      <c r="A22" s="32">
        <v>2</v>
      </c>
      <c r="B22" s="14" t="s">
        <v>24</v>
      </c>
      <c r="C22" s="7"/>
      <c r="D22" s="12">
        <v>11350850</v>
      </c>
      <c r="E22" s="12">
        <v>12862400</v>
      </c>
      <c r="F22" s="12">
        <v>2865000</v>
      </c>
      <c r="G22" s="12">
        <v>11846096</v>
      </c>
      <c r="H22" s="12">
        <v>9500000</v>
      </c>
      <c r="I22" s="12">
        <v>8000000</v>
      </c>
      <c r="J22" s="12">
        <v>8000000</v>
      </c>
      <c r="K22" s="12">
        <v>8000000</v>
      </c>
      <c r="L22" s="12">
        <v>0</v>
      </c>
      <c r="M22" s="12">
        <v>0</v>
      </c>
      <c r="N22" s="12">
        <v>0</v>
      </c>
      <c r="O22" s="12">
        <v>0</v>
      </c>
    </row>
    <row r="23" spans="1:15" ht="15.75" customHeight="1">
      <c r="A23" s="32">
        <v>3</v>
      </c>
      <c r="B23" s="9" t="s">
        <v>25</v>
      </c>
      <c r="C23" s="12"/>
      <c r="D23" s="12">
        <v>2618859</v>
      </c>
      <c r="E23" s="12">
        <v>3472396</v>
      </c>
      <c r="F23" s="12">
        <v>5290014</v>
      </c>
      <c r="G23" s="12">
        <v>5258928</v>
      </c>
      <c r="H23" s="12">
        <v>4769780</v>
      </c>
      <c r="I23" s="12">
        <v>5888894</v>
      </c>
      <c r="J23" s="12">
        <v>6128894</v>
      </c>
      <c r="K23" s="12">
        <v>6591280</v>
      </c>
      <c r="L23" s="12">
        <v>5555158</v>
      </c>
      <c r="M23" s="12">
        <v>4270340</v>
      </c>
      <c r="N23" s="12">
        <v>2611787</v>
      </c>
      <c r="O23" s="12">
        <v>2454512</v>
      </c>
    </row>
    <row r="24" spans="1:36" ht="27" customHeight="1">
      <c r="A24" s="33">
        <v>4</v>
      </c>
      <c r="B24" s="21" t="s">
        <v>39</v>
      </c>
      <c r="C24" s="22">
        <v>7282882</v>
      </c>
      <c r="D24" s="22">
        <f aca="true" t="shared" si="1" ref="D24:O24">SUM(D21+D22-D23)</f>
        <v>16014873</v>
      </c>
      <c r="E24" s="22">
        <f t="shared" si="1"/>
        <v>25348636</v>
      </c>
      <c r="F24" s="22">
        <f t="shared" si="1"/>
        <v>21218428</v>
      </c>
      <c r="G24" s="22">
        <f t="shared" si="1"/>
        <v>27805596</v>
      </c>
      <c r="H24" s="22">
        <f t="shared" si="1"/>
        <v>32535816</v>
      </c>
      <c r="I24" s="22">
        <f t="shared" si="1"/>
        <v>34646922</v>
      </c>
      <c r="J24" s="22">
        <f t="shared" si="1"/>
        <v>36518028</v>
      </c>
      <c r="K24" s="22">
        <f t="shared" si="1"/>
        <v>37926748</v>
      </c>
      <c r="L24" s="22">
        <f t="shared" si="1"/>
        <v>32371590</v>
      </c>
      <c r="M24" s="22">
        <f t="shared" si="1"/>
        <v>28101250</v>
      </c>
      <c r="N24" s="22">
        <f t="shared" si="1"/>
        <v>26262391</v>
      </c>
      <c r="O24" s="22">
        <f t="shared" si="1"/>
        <v>23807879</v>
      </c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</row>
    <row r="25" spans="1:121" s="23" customFormat="1" ht="31.5" customHeight="1">
      <c r="A25" s="32">
        <v>5</v>
      </c>
      <c r="B25" s="26" t="s">
        <v>37</v>
      </c>
      <c r="C25" s="19"/>
      <c r="D25" s="19"/>
      <c r="E25" s="27">
        <f aca="true" t="shared" si="2" ref="E25:M25">SUM(E24/E9)</f>
        <v>0.49658349800484153</v>
      </c>
      <c r="F25" s="27">
        <f t="shared" si="2"/>
        <v>0.3144431473568117</v>
      </c>
      <c r="G25" s="27">
        <f t="shared" si="2"/>
        <v>0.3737035633715621</v>
      </c>
      <c r="H25" s="27">
        <f t="shared" si="2"/>
        <v>0.43513076505049947</v>
      </c>
      <c r="I25" s="27">
        <f t="shared" si="2"/>
        <v>0.44763349448709433</v>
      </c>
      <c r="J25" s="27">
        <f t="shared" si="2"/>
        <v>0.4576176781290296</v>
      </c>
      <c r="K25" s="27">
        <f t="shared" si="2"/>
        <v>0.4619568283633901</v>
      </c>
      <c r="L25" s="27">
        <f t="shared" si="2"/>
        <v>0.3849160051557424</v>
      </c>
      <c r="M25" s="27">
        <f t="shared" si="2"/>
        <v>0.3248684399147287</v>
      </c>
      <c r="N25" s="27">
        <f>SUM(N24/N9)</f>
        <v>0.3128329771697983</v>
      </c>
      <c r="O25" s="27">
        <f>SUM(O24/O9)</f>
        <v>0.2753307675138574</v>
      </c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</row>
    <row r="26" spans="1:121" s="23" customFormat="1" ht="38.25">
      <c r="A26" s="32">
        <v>6</v>
      </c>
      <c r="B26" s="6" t="s">
        <v>35</v>
      </c>
      <c r="C26" s="9"/>
      <c r="D26" s="9"/>
      <c r="E26" s="13"/>
      <c r="F26" s="12">
        <v>6446033</v>
      </c>
      <c r="G26" s="12">
        <v>6434582</v>
      </c>
      <c r="H26" s="12">
        <v>6449672</v>
      </c>
      <c r="I26" s="12">
        <v>7282599</v>
      </c>
      <c r="J26" s="12">
        <v>7685266</v>
      </c>
      <c r="K26" s="12">
        <v>8295918</v>
      </c>
      <c r="L26" s="12">
        <v>7380319</v>
      </c>
      <c r="M26" s="12">
        <v>5822192</v>
      </c>
      <c r="N26" s="12">
        <v>3707765</v>
      </c>
      <c r="O26" s="12">
        <v>3357783</v>
      </c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</row>
    <row r="27" spans="1:15" ht="42.75" customHeight="1">
      <c r="A27" s="34">
        <v>7</v>
      </c>
      <c r="B27" s="26" t="s">
        <v>36</v>
      </c>
      <c r="C27" s="28"/>
      <c r="D27" s="28"/>
      <c r="E27" s="29"/>
      <c r="F27" s="29">
        <f aca="true" t="shared" si="3" ref="F27:O27">SUM(F26/F9)</f>
        <v>0.09552596943024579</v>
      </c>
      <c r="G27" s="29">
        <f t="shared" si="3"/>
        <v>0.08647993814649801</v>
      </c>
      <c r="H27" s="29">
        <f t="shared" si="3"/>
        <v>0.08625727142312291</v>
      </c>
      <c r="I27" s="29">
        <f t="shared" si="3"/>
        <v>0.0940901832295007</v>
      </c>
      <c r="J27" s="29">
        <f t="shared" si="3"/>
        <v>0.09630622942520266</v>
      </c>
      <c r="K27" s="29">
        <f t="shared" si="3"/>
        <v>0.10104625810899365</v>
      </c>
      <c r="L27" s="29">
        <f t="shared" si="3"/>
        <v>0.08775605110082711</v>
      </c>
      <c r="M27" s="29">
        <f t="shared" si="3"/>
        <v>0.06730826678258135</v>
      </c>
      <c r="N27" s="29">
        <f t="shared" si="3"/>
        <v>0.0441662437969177</v>
      </c>
      <c r="O27" s="29">
        <f t="shared" si="3"/>
        <v>0.038831723335580735</v>
      </c>
    </row>
    <row r="28" ht="15.75" customHeight="1"/>
    <row r="30" ht="12.75">
      <c r="J30" s="25"/>
    </row>
  </sheetData>
  <mergeCells count="4">
    <mergeCell ref="A6:A7"/>
    <mergeCell ref="B4:O4"/>
    <mergeCell ref="C6:O6"/>
    <mergeCell ref="B6:B7"/>
  </mergeCells>
  <printOptions horizontalCentered="1"/>
  <pageMargins left="0.5905511811023623" right="0.5905511811023623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2009-11-12T10:21:55Z</cp:lastPrinted>
  <dcterms:created xsi:type="dcterms:W3CDTF">2001-11-06T10:16:56Z</dcterms:created>
  <dcterms:modified xsi:type="dcterms:W3CDTF">2009-11-16T13:26:28Z</dcterms:modified>
  <cp:category/>
  <cp:version/>
  <cp:contentType/>
  <cp:contentStatus/>
</cp:coreProperties>
</file>