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<sst xmlns="http://schemas.openxmlformats.org/spreadsheetml/2006/main" count="30" uniqueCount="27">
  <si>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</si>
  <si>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</si>
  <si>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</si>
  <si>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</si>
  <si>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</si>
  <si>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</si>
  <si>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</si>
  <si>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</si>
  <si>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</si>
  <si>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</si>
  <si>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</si>
  <si>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</si>
  <si>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</si>
  <si>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 xml:space="preserve">Planowany stan środków pieniężnych na koniec roku po zmianach </t>
  </si>
  <si>
    <t>Stan środków pieniężnych na początek roku</t>
  </si>
  <si>
    <t>Planowane wydatki na 2008r po zmianach</t>
  </si>
  <si>
    <t>Dokonać zmian w planie dochodów własnych i wydatków jednostek budżetowych w 2008 roku stanowiącym załącznik nr 11 do Uchwały Rady Gminy Michałowice Nr XVII/105/2008 z 31 stycznia 2008 r. w sprawie uchwalenia budżetu Gminy Michałowice na  2008 rok w sposób następujący:</t>
  </si>
  <si>
    <t>(w złotych)</t>
  </si>
  <si>
    <t xml:space="preserve">                                                       Rady Gminy Michałowice</t>
  </si>
  <si>
    <t>Dochody własne na 2008r</t>
  </si>
  <si>
    <t>Wydatki na 2008r</t>
  </si>
  <si>
    <t>zwiększenia/zmniejszenia dochodów</t>
  </si>
  <si>
    <t xml:space="preserve">zwiększenia/zmniejszenia wydatkó </t>
  </si>
  <si>
    <t>Planowane dochody na 2008r po zmianach</t>
  </si>
  <si>
    <t xml:space="preserve">                                                       Załącznik Nr 9</t>
  </si>
  <si>
    <t xml:space="preserve">                                                       do Uchwały Nr XXV/177/2008</t>
  </si>
  <si>
    <t xml:space="preserve">                                                       z  dnia 22 grudnia 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</si>
</sst>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4" width="11.375" style="1" customWidth="1"/>
    <col min="5" max="5" width="10.125" style="1" customWidth="1"/>
    <col min="6" max="7" width="11.375" style="1" customWidth="1"/>
    <col min="8" max="8" width="9.875" style="1" customWidth="1"/>
    <col min="9" max="9" width="11.25390625" style="1" customWidth="1"/>
    <col min="10" max="10" width="10.25390625" style="1" customWidth="1"/>
    <col min="11" max="11" width="12.875" style="1" customWidth="1"/>
    <col min="12" max="16384" width="9.125" style="1" customWidth="1"/>
  </cols>
  <sheetData>
    <row r="1" spans="5:11" ht="14.25">
      <c r="E1" s="16" t="s">
        <v>24</v>
      </c>
      <c r="I1" s="15"/>
      <c r="J1" s="15"/>
      <c r="K1" s="15"/>
    </row>
    <row r="2" spans="5:11" ht="14.25">
      <c r="E2" s="16" t="s">
        <v>25</v>
      </c>
      <c r="I2" s="15"/>
      <c r="J2" s="15"/>
      <c r="K2" s="15"/>
    </row>
    <row r="3" spans="5:11" ht="14.25">
      <c r="E3" s="16" t="s">
        <v>18</v>
      </c>
      <c r="H3" s="16"/>
      <c r="I3" s="15"/>
      <c r="J3" s="15"/>
      <c r="K3" s="15"/>
    </row>
    <row r="4" spans="5:11" ht="14.25">
      <c r="E4" s="16" t="s">
        <v>26</v>
      </c>
      <c r="I4" s="15"/>
      <c r="J4" s="15"/>
      <c r="K4" s="15"/>
    </row>
    <row r="5" spans="9:11" ht="14.25">
      <c r="I5" s="15"/>
      <c r="J5" s="15"/>
      <c r="K5" s="15"/>
    </row>
    <row r="6" spans="1:11" ht="32.25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4:11" ht="18.75" customHeight="1">
      <c r="D7" s="5"/>
      <c r="K7" s="1" t="s">
        <v>17</v>
      </c>
    </row>
    <row r="8" spans="1:11" ht="75" customHeight="1">
      <c r="A8" s="9" t="s">
        <v>3</v>
      </c>
      <c r="B8" s="8" t="s">
        <v>9</v>
      </c>
      <c r="C8" s="8" t="s">
        <v>0</v>
      </c>
      <c r="D8" s="8" t="s">
        <v>14</v>
      </c>
      <c r="E8" s="8" t="s">
        <v>19</v>
      </c>
      <c r="F8" s="8" t="s">
        <v>21</v>
      </c>
      <c r="G8" s="8" t="s">
        <v>23</v>
      </c>
      <c r="H8" s="8" t="s">
        <v>20</v>
      </c>
      <c r="I8" s="8" t="s">
        <v>22</v>
      </c>
      <c r="J8" s="8" t="s">
        <v>15</v>
      </c>
      <c r="K8" s="8" t="s">
        <v>13</v>
      </c>
    </row>
    <row r="9" spans="1:11" ht="42.75" customHeight="1">
      <c r="A9" s="9">
        <v>1</v>
      </c>
      <c r="B9" s="7" t="s">
        <v>8</v>
      </c>
      <c r="C9" s="4" t="s">
        <v>1</v>
      </c>
      <c r="D9" s="13">
        <v>22963.97</v>
      </c>
      <c r="E9" s="6">
        <v>45000</v>
      </c>
      <c r="F9" s="6">
        <v>25000</v>
      </c>
      <c r="G9" s="13">
        <f>SUM(E9+F9)</f>
        <v>70000</v>
      </c>
      <c r="H9" s="6">
        <f>45000+22900</f>
        <v>67900</v>
      </c>
      <c r="I9" s="6">
        <v>25000</v>
      </c>
      <c r="J9" s="6">
        <f>SUM(H9+I9)</f>
        <v>92900</v>
      </c>
      <c r="K9" s="13">
        <f>SUM(D9+G9-J9)</f>
        <v>63.970000000001164</v>
      </c>
    </row>
    <row r="10" spans="1:11" ht="37.5" customHeight="1">
      <c r="A10" s="9">
        <v>2</v>
      </c>
      <c r="B10" s="7" t="s">
        <v>5</v>
      </c>
      <c r="C10" s="4" t="s">
        <v>1</v>
      </c>
      <c r="D10" s="13">
        <v>21640.8</v>
      </c>
      <c r="E10" s="6">
        <v>30020</v>
      </c>
      <c r="F10" s="6">
        <v>7000</v>
      </c>
      <c r="G10" s="13">
        <f aca="true" t="shared" si="0" ref="G10:G16">SUM(E10+F10)</f>
        <v>37020</v>
      </c>
      <c r="H10" s="6">
        <f>30000+21600</f>
        <v>51600</v>
      </c>
      <c r="I10" s="6">
        <v>7000</v>
      </c>
      <c r="J10" s="6">
        <f aca="true" t="shared" si="1" ref="J10:J16">SUM(H10:I10)</f>
        <v>58600</v>
      </c>
      <c r="K10" s="13">
        <f aca="true" t="shared" si="2" ref="K10:K16">SUM(D10+G10-J10)</f>
        <v>60.80000000000291</v>
      </c>
    </row>
    <row r="11" spans="1:11" ht="54" customHeight="1">
      <c r="A11" s="9">
        <v>3</v>
      </c>
      <c r="B11" s="7" t="s">
        <v>6</v>
      </c>
      <c r="C11" s="4" t="s">
        <v>1</v>
      </c>
      <c r="D11" s="13">
        <v>23085.88</v>
      </c>
      <c r="E11" s="6">
        <v>79920</v>
      </c>
      <c r="F11" s="6">
        <v>0</v>
      </c>
      <c r="G11" s="13">
        <f t="shared" si="0"/>
        <v>79920</v>
      </c>
      <c r="H11" s="6">
        <f>79920+23000</f>
        <v>102920</v>
      </c>
      <c r="I11" s="6">
        <v>0</v>
      </c>
      <c r="J11" s="6">
        <f t="shared" si="1"/>
        <v>102920</v>
      </c>
      <c r="K11" s="13">
        <f t="shared" si="2"/>
        <v>85.88000000000466</v>
      </c>
    </row>
    <row r="12" spans="1:11" ht="21" customHeight="1">
      <c r="A12" s="22" t="s">
        <v>11</v>
      </c>
      <c r="B12" s="23"/>
      <c r="C12" s="10"/>
      <c r="D12" s="14">
        <f aca="true" t="shared" si="3" ref="D12:I12">SUM(D9:D11)</f>
        <v>67690.65000000001</v>
      </c>
      <c r="E12" s="11">
        <f t="shared" si="3"/>
        <v>154940</v>
      </c>
      <c r="F12" s="11">
        <f t="shared" si="3"/>
        <v>32000</v>
      </c>
      <c r="G12" s="13">
        <f t="shared" si="0"/>
        <v>186940</v>
      </c>
      <c r="H12" s="11">
        <f t="shared" si="3"/>
        <v>222420</v>
      </c>
      <c r="I12" s="11">
        <f t="shared" si="3"/>
        <v>32000</v>
      </c>
      <c r="J12" s="6">
        <f t="shared" si="1"/>
        <v>254420</v>
      </c>
      <c r="K12" s="13">
        <f t="shared" si="2"/>
        <v>210.65000000002328</v>
      </c>
    </row>
    <row r="13" spans="1:11" ht="34.5" customHeight="1">
      <c r="A13" s="9">
        <v>1</v>
      </c>
      <c r="B13" s="7" t="s">
        <v>7</v>
      </c>
      <c r="C13" s="3" t="s">
        <v>4</v>
      </c>
      <c r="D13" s="13">
        <v>3444.67</v>
      </c>
      <c r="E13" s="6">
        <v>168000</v>
      </c>
      <c r="F13" s="6">
        <v>-24920</v>
      </c>
      <c r="G13" s="13">
        <f t="shared" si="0"/>
        <v>143080</v>
      </c>
      <c r="H13" s="6">
        <f>168000+3400</f>
        <v>171400</v>
      </c>
      <c r="I13" s="6">
        <v>-24920</v>
      </c>
      <c r="J13" s="6">
        <f t="shared" si="1"/>
        <v>146480</v>
      </c>
      <c r="K13" s="13">
        <f t="shared" si="2"/>
        <v>44.670000000012806</v>
      </c>
    </row>
    <row r="14" spans="1:11" ht="41.25" customHeight="1">
      <c r="A14" s="9">
        <v>2</v>
      </c>
      <c r="B14" s="7" t="s">
        <v>10</v>
      </c>
      <c r="C14" s="3" t="s">
        <v>4</v>
      </c>
      <c r="D14" s="13">
        <v>261.4</v>
      </c>
      <c r="E14" s="6">
        <v>64800</v>
      </c>
      <c r="F14" s="6">
        <v>-18000</v>
      </c>
      <c r="G14" s="13">
        <f t="shared" si="0"/>
        <v>46800</v>
      </c>
      <c r="H14" s="6">
        <f>64800+200</f>
        <v>65000</v>
      </c>
      <c r="I14" s="6">
        <v>-18000</v>
      </c>
      <c r="J14" s="6">
        <f t="shared" si="1"/>
        <v>47000</v>
      </c>
      <c r="K14" s="13">
        <f t="shared" si="2"/>
        <v>61.400000000001455</v>
      </c>
    </row>
    <row r="15" spans="1:11" ht="20.25" customHeight="1">
      <c r="A15" s="22" t="s">
        <v>12</v>
      </c>
      <c r="B15" s="23"/>
      <c r="C15" s="12"/>
      <c r="D15" s="13">
        <f aca="true" t="shared" si="4" ref="D15:I15">SUM(D13:D14)</f>
        <v>3706.07</v>
      </c>
      <c r="E15" s="11">
        <f t="shared" si="4"/>
        <v>232800</v>
      </c>
      <c r="F15" s="11">
        <f t="shared" si="4"/>
        <v>-42920</v>
      </c>
      <c r="G15" s="13">
        <f t="shared" si="0"/>
        <v>189880</v>
      </c>
      <c r="H15" s="11">
        <f t="shared" si="4"/>
        <v>236400</v>
      </c>
      <c r="I15" s="11">
        <f t="shared" si="4"/>
        <v>-42920</v>
      </c>
      <c r="J15" s="6">
        <f t="shared" si="1"/>
        <v>193480</v>
      </c>
      <c r="K15" s="13">
        <f t="shared" si="2"/>
        <v>106.07000000000698</v>
      </c>
    </row>
    <row r="16" spans="1:11" ht="12.75">
      <c r="A16" s="18" t="s">
        <v>2</v>
      </c>
      <c r="B16" s="19"/>
      <c r="C16" s="2"/>
      <c r="D16" s="13">
        <f aca="true" t="shared" si="5" ref="D16:I16">SUM(D12+D15)</f>
        <v>71396.72000000002</v>
      </c>
      <c r="E16" s="6">
        <f t="shared" si="5"/>
        <v>387740</v>
      </c>
      <c r="F16" s="6">
        <f t="shared" si="5"/>
        <v>-10920</v>
      </c>
      <c r="G16" s="13">
        <f t="shared" si="0"/>
        <v>376820</v>
      </c>
      <c r="H16" s="6">
        <f t="shared" si="5"/>
        <v>458820</v>
      </c>
      <c r="I16" s="6">
        <f t="shared" si="5"/>
        <v>-10920</v>
      </c>
      <c r="J16" s="6">
        <f t="shared" si="1"/>
        <v>447900</v>
      </c>
      <c r="K16" s="13">
        <f t="shared" si="2"/>
        <v>316.72000000003027</v>
      </c>
    </row>
    <row r="19" spans="1:11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7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6">
    <mergeCell ref="A19:K19"/>
    <mergeCell ref="A20:K20"/>
    <mergeCell ref="A16:B16"/>
    <mergeCell ref="A6:K6"/>
    <mergeCell ref="A12:B12"/>
    <mergeCell ref="A15:B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2008-12-23T10:07:33Z</cp:lastPrinted>
  <dcterms:created xsi:type="dcterms:W3CDTF">2001-05-30T12:47:26Z</dcterms:created>
  <dcterms:modified xsi:type="dcterms:W3CDTF">2008-12-23T10:08:13Z</dcterms:modified>
  <cp:category/>
  <cp:version/>
  <cp:contentType/>
  <cp:contentStatus/>
</cp:coreProperties>
</file>