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'Arkusz1'!$A$2:$F$139</definedName>
  </definedNames>
  <calcPr fullCalcOnLoad="1"/>
</workbook>
</file>

<file path=xl/sharedStrings.xml><?xml version="1.0" encoding="utf-8"?>
<sst xmlns="http://schemas.openxmlformats.org/spreadsheetml/2006/main" count="140" uniqueCount="76">
  <si>
    <t>Dz</t>
  </si>
  <si>
    <t>Rozdz</t>
  </si>
  <si>
    <t>Zadanie</t>
  </si>
  <si>
    <t>Suma            WYDATKI  OGÓŁEM :</t>
  </si>
  <si>
    <t>Zmniejszenie</t>
  </si>
  <si>
    <t>Zwiększenie</t>
  </si>
  <si>
    <t>Parag</t>
  </si>
  <si>
    <t>(dane w zł)</t>
  </si>
  <si>
    <t>składki na fundusz pracy</t>
  </si>
  <si>
    <t>852 Pomoc społeczna  - Razem</t>
  </si>
  <si>
    <t xml:space="preserve">zakup usług pozostałych </t>
  </si>
  <si>
    <t xml:space="preserve">wynagrodzenia osobowe pracowników </t>
  </si>
  <si>
    <t>zakup usług remontowych</t>
  </si>
  <si>
    <t>Załącznik Nr 2</t>
  </si>
  <si>
    <t>854 Edukacyjna opieka wychowawcza- Razem</t>
  </si>
  <si>
    <t>Dokonać zmian w planie wydatków budżetu gminy w roku budżetowym 2007 stanowiącym załącznik nr 2 do uchwały Rady Gminy Michałowice Nr VI /32/ 2007 z 28 lutego 2007 r. w sprawie uchwalenia budżetu Gminy Michałowice na  2007  r. w sposób następujący :</t>
  </si>
  <si>
    <t>składki na ubezpieczenia społeczne</t>
  </si>
  <si>
    <t>Wójta Gminy Michałowice</t>
  </si>
  <si>
    <t>świadczenia społeczne</t>
  </si>
  <si>
    <t>zakup usług pozostałych</t>
  </si>
  <si>
    <t>70004 Różne jednostki obsługi gospodarki mieszkaniowej: Razem</t>
  </si>
  <si>
    <t>700 Gospodarka mieszkaniowa: Razem</t>
  </si>
  <si>
    <t xml:space="preserve">wynagrodzenia bezosobowe </t>
  </si>
  <si>
    <t>różne opłaty i składki</t>
  </si>
  <si>
    <t>70005 Gospodarka gruntami i nieruchomościami: Razem</t>
  </si>
  <si>
    <t>różne wydatki na rzecz osób fizycznych</t>
  </si>
  <si>
    <t>opłata z tytułu zakupu usług telekomunikacyjnych telefonii stacjonarnych</t>
  </si>
  <si>
    <t>składki na ubezpieczenie zdrowotne</t>
  </si>
  <si>
    <t>85213 Składki na ubezpieczenia zdrowotne opłacone za osoby pobierające niektóre świadczenia z pomocy społecznej oraz niektóre świadczenia rodzinne : Razem</t>
  </si>
  <si>
    <t>zakup materiałów i wyposażenia</t>
  </si>
  <si>
    <t>75412 Ochotnicza straż pożarna: Razem</t>
  </si>
  <si>
    <t>754 Bezpieczeństwo publiczne i ochrona przeciwpożarowa : Razem</t>
  </si>
  <si>
    <t>szkolenie pracowników niebędących członkami korpusu służby cywilnej</t>
  </si>
  <si>
    <t>Zakup akcesoriów komputerowych, w tym programów i licencji</t>
  </si>
  <si>
    <t xml:space="preserve">Zakup usług przez jednostki samorządu terytorialnego od innych jednostek samorządu terytorialnego                                 </t>
  </si>
  <si>
    <t xml:space="preserve">85215 Dodatki mieszkaniowe :Razem                                    </t>
  </si>
  <si>
    <t>zakup energii</t>
  </si>
  <si>
    <t xml:space="preserve">podróże  służbowe krajowe </t>
  </si>
  <si>
    <t>85219 Ośrodki pomocy społecznej : Razem</t>
  </si>
  <si>
    <t>92109  Domy ośrodki kultury, świetlice i kluby : Razem</t>
  </si>
  <si>
    <t>921 Kultura i ochrona dziedzictwa narodowego : Razem</t>
  </si>
  <si>
    <t>zakup pomocy naukowych,dydaktycznych i książek</t>
  </si>
  <si>
    <t>opłaty na zakładowy fundusz świadczeń socjalnych</t>
  </si>
  <si>
    <t>Zakup materiałów papierniczych do sprzętu drukarskiego i urządzeń kserograficznych</t>
  </si>
  <si>
    <t>80101 Szkoły podstawowe : Razem</t>
  </si>
  <si>
    <t>80103 Oddziały przedszkolne w szkołach podstawowych  : Razem</t>
  </si>
  <si>
    <t>80104 Przedszkola : Razem</t>
  </si>
  <si>
    <t>wydatki osobowe niezaliczone do wynagrodzeń</t>
  </si>
  <si>
    <t>dodatkowe wynagrodzenia roczne</t>
  </si>
  <si>
    <t>wpłaty na Pefron</t>
  </si>
  <si>
    <t>80110 Gimnazja : Razem</t>
  </si>
  <si>
    <t>zakup usług dostępu do sieci  Internet</t>
  </si>
  <si>
    <t>80114 Zespoły obsługi ekonomiczno-administracyjnej szkół : Razem</t>
  </si>
  <si>
    <t>85212  Świadczenia rodzinne zaliczka alimentacyjne oraz składki na ubezpieczenia emerytalne i rentowe z ubezpieczenia społecznego: Razem</t>
  </si>
  <si>
    <t>85214 Zasiłki i pomoc w naturze oraz składki na ubezpieczenia emerytalne i rentowe : Razem</t>
  </si>
  <si>
    <t>stypendia dla uczniów</t>
  </si>
  <si>
    <t>80120 Licea ogólnokształcące : Razem</t>
  </si>
  <si>
    <t>80146 Dokształcanie i doskonalenie nauczycieli  : Razem</t>
  </si>
  <si>
    <t>85401 Świetlice szkolne : Razem</t>
  </si>
  <si>
    <t>801 Oświata i wychowanie  - Razem</t>
  </si>
  <si>
    <t>do Zarządzenia  Nr   214 /2007</t>
  </si>
  <si>
    <t>z dnia 14 grudnia  2007 r.</t>
  </si>
  <si>
    <t>podatek od towarów i usług</t>
  </si>
  <si>
    <t>kary i odszkodowania wypłacone na rzecz osób fizycznych</t>
  </si>
  <si>
    <t>zakup usług obejmujących tłumaczenia</t>
  </si>
  <si>
    <t xml:space="preserve">podatek od towarów i usług </t>
  </si>
  <si>
    <t>75023 Urzędy gmin miast i miast na prawach powiatu : Razem</t>
  </si>
  <si>
    <t>różnee wydatki na rzecz osób fizycznych</t>
  </si>
  <si>
    <t>podróże  służbowe zagraniczne</t>
  </si>
  <si>
    <t>75022 Rady gmin miast i miast na prawach powiatu : Razem</t>
  </si>
  <si>
    <t>750 Administracja publiczna  - Razem</t>
  </si>
  <si>
    <t>kary i odszkodowania wypłacone na rzecz osób fizyvcznych</t>
  </si>
  <si>
    <t>kary i odszkodowania wypłacone na rzecz osób prawnych i innych jednostek organizacyjnych</t>
  </si>
  <si>
    <t>60016 Drogi publiczne gminne : Razem</t>
  </si>
  <si>
    <t>600 Transport i łączność : Razem</t>
  </si>
  <si>
    <t>Plan po zmianach 74 298 562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</si>
</sst>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1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left" wrapText="1"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5" fillId="0" borderId="1" xfId="0" applyFont="1" applyBorder="1" applyAlignment="1">
      <alignment vertical="justify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3" fontId="6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2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SheetLayoutView="100" workbookViewId="0" topLeftCell="A1">
      <selection activeCell="A140" sqref="A140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13</v>
      </c>
      <c r="F2" s="8"/>
      <c r="G2" s="3"/>
      <c r="H2" s="3"/>
      <c r="I2" s="3"/>
    </row>
    <row r="3" spans="1:9" ht="12.75" customHeight="1">
      <c r="A3" s="5"/>
      <c r="B3" s="5"/>
      <c r="C3" s="5"/>
      <c r="D3" s="6"/>
      <c r="E3" s="46" t="s">
        <v>60</v>
      </c>
      <c r="F3" s="46"/>
      <c r="G3" s="3"/>
      <c r="H3" s="3"/>
      <c r="I3" s="3"/>
    </row>
    <row r="4" spans="1:9" ht="12.75" customHeight="1">
      <c r="A4" s="5"/>
      <c r="B4" s="5"/>
      <c r="C4" s="5"/>
      <c r="D4" s="6"/>
      <c r="E4" s="46" t="s">
        <v>17</v>
      </c>
      <c r="F4" s="46"/>
      <c r="G4" s="3"/>
      <c r="H4" s="3"/>
      <c r="I4" s="3"/>
    </row>
    <row r="5" spans="1:9" ht="12.75" customHeight="1">
      <c r="A5" s="5"/>
      <c r="B5" s="5"/>
      <c r="C5" s="5"/>
      <c r="D5" s="6"/>
      <c r="E5" s="46" t="s">
        <v>61</v>
      </c>
      <c r="F5" s="46"/>
      <c r="G5" s="3"/>
      <c r="H5" s="3"/>
      <c r="I5" s="3"/>
    </row>
    <row r="6" spans="1:9" ht="46.5" customHeight="1">
      <c r="A6" s="46" t="s">
        <v>15</v>
      </c>
      <c r="B6" s="46"/>
      <c r="C6" s="46"/>
      <c r="D6" s="46"/>
      <c r="E6" s="46"/>
      <c r="F6" s="46"/>
      <c r="G6" s="3"/>
      <c r="H6" s="3"/>
      <c r="I6" s="3"/>
    </row>
    <row r="7" spans="1:9" ht="12.75" customHeight="1">
      <c r="A7" s="7"/>
      <c r="B7" s="7"/>
      <c r="C7" s="7"/>
      <c r="D7" s="7"/>
      <c r="E7" s="7"/>
      <c r="F7" s="7" t="s">
        <v>7</v>
      </c>
      <c r="G7" s="3"/>
      <c r="H7" s="3"/>
      <c r="I7" s="3"/>
    </row>
    <row r="8" spans="1:6" ht="12.75" customHeight="1">
      <c r="A8" s="26" t="s">
        <v>0</v>
      </c>
      <c r="B8" s="26" t="s">
        <v>1</v>
      </c>
      <c r="C8" s="26" t="s">
        <v>6</v>
      </c>
      <c r="D8" s="26" t="s">
        <v>2</v>
      </c>
      <c r="E8" s="23" t="s">
        <v>4</v>
      </c>
      <c r="F8" s="27" t="s">
        <v>5</v>
      </c>
    </row>
    <row r="9" spans="1:6" ht="12" customHeight="1">
      <c r="A9" s="35">
        <v>1</v>
      </c>
      <c r="B9" s="26">
        <v>2</v>
      </c>
      <c r="C9" s="35">
        <v>3</v>
      </c>
      <c r="D9" s="26">
        <v>4</v>
      </c>
      <c r="E9" s="34">
        <v>5</v>
      </c>
      <c r="F9" s="34">
        <v>6</v>
      </c>
    </row>
    <row r="10" spans="1:6" ht="27.75" customHeight="1">
      <c r="A10" s="35">
        <v>600</v>
      </c>
      <c r="B10" s="38">
        <v>60016</v>
      </c>
      <c r="C10" s="37">
        <v>4590</v>
      </c>
      <c r="D10" s="39" t="s">
        <v>71</v>
      </c>
      <c r="E10" s="25">
        <v>2000</v>
      </c>
      <c r="F10" s="25">
        <v>0</v>
      </c>
    </row>
    <row r="11" spans="1:6" ht="42" customHeight="1">
      <c r="A11" s="37"/>
      <c r="B11" s="38"/>
      <c r="C11" s="37">
        <v>4600</v>
      </c>
      <c r="D11" s="39" t="s">
        <v>72</v>
      </c>
      <c r="E11" s="25">
        <v>0</v>
      </c>
      <c r="F11" s="25">
        <v>2000</v>
      </c>
    </row>
    <row r="12" spans="1:6" ht="16.5" customHeight="1">
      <c r="A12" s="40" t="s">
        <v>73</v>
      </c>
      <c r="B12" s="41"/>
      <c r="C12" s="41"/>
      <c r="D12" s="42"/>
      <c r="E12" s="22">
        <f>SUM(E10:E11)</f>
        <v>2000</v>
      </c>
      <c r="F12" s="22">
        <f>SUM(F10:F11)</f>
        <v>2000</v>
      </c>
    </row>
    <row r="13" spans="1:6" ht="18.75" customHeight="1">
      <c r="A13" s="43" t="s">
        <v>74</v>
      </c>
      <c r="B13" s="44"/>
      <c r="C13" s="44"/>
      <c r="D13" s="45"/>
      <c r="E13" s="23">
        <f>SUM(E12)</f>
        <v>2000</v>
      </c>
      <c r="F13" s="23">
        <f>SUM(F12)</f>
        <v>2000</v>
      </c>
    </row>
    <row r="14" spans="1:6" ht="14.25" customHeight="1">
      <c r="A14" s="19">
        <v>700</v>
      </c>
      <c r="B14" s="9">
        <v>70004</v>
      </c>
      <c r="C14" s="9">
        <v>4170</v>
      </c>
      <c r="D14" s="10" t="s">
        <v>22</v>
      </c>
      <c r="E14" s="25">
        <v>0</v>
      </c>
      <c r="F14" s="25">
        <v>12000</v>
      </c>
    </row>
    <row r="15" spans="1:6" ht="14.25" customHeight="1">
      <c r="A15" s="19"/>
      <c r="B15" s="9"/>
      <c r="C15" s="9">
        <v>4270</v>
      </c>
      <c r="D15" s="14" t="s">
        <v>12</v>
      </c>
      <c r="E15" s="25">
        <v>5000</v>
      </c>
      <c r="F15" s="25">
        <v>0</v>
      </c>
    </row>
    <row r="16" spans="1:6" ht="14.25" customHeight="1">
      <c r="A16" s="40" t="s">
        <v>20</v>
      </c>
      <c r="B16" s="41"/>
      <c r="C16" s="41"/>
      <c r="D16" s="42"/>
      <c r="E16" s="22">
        <f>SUM(E15:E15)</f>
        <v>5000</v>
      </c>
      <c r="F16" s="22">
        <f>SUM(F14:F15)</f>
        <v>12000</v>
      </c>
    </row>
    <row r="17" spans="1:6" s="28" customFormat="1" ht="14.25" customHeight="1">
      <c r="A17" s="24"/>
      <c r="B17" s="9">
        <v>70005</v>
      </c>
      <c r="C17" s="9">
        <v>4430</v>
      </c>
      <c r="D17" s="10" t="s">
        <v>23</v>
      </c>
      <c r="E17" s="25">
        <v>7000</v>
      </c>
      <c r="F17" s="25">
        <v>0</v>
      </c>
    </row>
    <row r="18" spans="1:6" s="28" customFormat="1" ht="14.25" customHeight="1">
      <c r="A18" s="24"/>
      <c r="B18" s="9"/>
      <c r="C18" s="9">
        <v>4530</v>
      </c>
      <c r="D18" s="36" t="s">
        <v>62</v>
      </c>
      <c r="E18" s="25">
        <v>0</v>
      </c>
      <c r="F18" s="25">
        <v>95100</v>
      </c>
    </row>
    <row r="19" spans="1:6" s="28" customFormat="1" ht="14.25" customHeight="1">
      <c r="A19" s="24"/>
      <c r="B19" s="9"/>
      <c r="C19" s="9">
        <v>4590</v>
      </c>
      <c r="D19" s="36" t="s">
        <v>63</v>
      </c>
      <c r="E19" s="25">
        <v>95100</v>
      </c>
      <c r="F19" s="25">
        <v>0</v>
      </c>
    </row>
    <row r="20" spans="1:6" s="28" customFormat="1" ht="14.25" customHeight="1">
      <c r="A20" s="40" t="s">
        <v>24</v>
      </c>
      <c r="B20" s="41"/>
      <c r="C20" s="41"/>
      <c r="D20" s="42"/>
      <c r="E20" s="33">
        <f>SUM(E17:E19)</f>
        <v>102100</v>
      </c>
      <c r="F20" s="33">
        <f>SUM(F17:F19)</f>
        <v>95100</v>
      </c>
    </row>
    <row r="21" spans="1:6" ht="14.25" customHeight="1">
      <c r="A21" s="43" t="s">
        <v>21</v>
      </c>
      <c r="B21" s="44"/>
      <c r="C21" s="44"/>
      <c r="D21" s="45"/>
      <c r="E21" s="23">
        <f>SUM(E20,E16)</f>
        <v>107100</v>
      </c>
      <c r="F21" s="23">
        <f>SUM(F20,F16)</f>
        <v>107100</v>
      </c>
    </row>
    <row r="22" spans="1:6" ht="14.25" customHeight="1">
      <c r="A22" s="19">
        <v>750</v>
      </c>
      <c r="B22" s="9">
        <v>75022</v>
      </c>
      <c r="C22" s="9">
        <v>3030</v>
      </c>
      <c r="D22" s="10" t="s">
        <v>67</v>
      </c>
      <c r="E22" s="25">
        <v>0</v>
      </c>
      <c r="F22" s="25">
        <v>21719</v>
      </c>
    </row>
    <row r="23" spans="1:6" ht="14.25" customHeight="1">
      <c r="A23" s="19"/>
      <c r="B23" s="9"/>
      <c r="C23" s="9">
        <v>4300</v>
      </c>
      <c r="D23" s="14" t="s">
        <v>10</v>
      </c>
      <c r="E23" s="25">
        <v>300</v>
      </c>
      <c r="F23" s="25">
        <v>0</v>
      </c>
    </row>
    <row r="24" spans="1:6" ht="26.25" customHeight="1">
      <c r="A24" s="19"/>
      <c r="B24" s="9"/>
      <c r="C24" s="9">
        <v>4370</v>
      </c>
      <c r="D24" s="21" t="s">
        <v>26</v>
      </c>
      <c r="E24" s="25">
        <v>1000</v>
      </c>
      <c r="F24" s="25">
        <v>0</v>
      </c>
    </row>
    <row r="25" spans="1:6" ht="14.25" customHeight="1">
      <c r="A25" s="19"/>
      <c r="B25" s="9"/>
      <c r="C25" s="9">
        <v>4410</v>
      </c>
      <c r="D25" s="30" t="s">
        <v>37</v>
      </c>
      <c r="E25" s="25">
        <v>1000</v>
      </c>
      <c r="F25" s="25">
        <v>0</v>
      </c>
    </row>
    <row r="26" spans="1:6" ht="14.25" customHeight="1">
      <c r="A26" s="10"/>
      <c r="B26" s="9"/>
      <c r="C26" s="9">
        <v>4420</v>
      </c>
      <c r="D26" s="30" t="s">
        <v>68</v>
      </c>
      <c r="E26" s="25">
        <v>3000</v>
      </c>
      <c r="F26" s="25">
        <v>0</v>
      </c>
    </row>
    <row r="27" spans="1:6" ht="27.75" customHeight="1">
      <c r="A27" s="10"/>
      <c r="B27" s="9"/>
      <c r="C27" s="9">
        <v>4740</v>
      </c>
      <c r="D27" s="10" t="s">
        <v>43</v>
      </c>
      <c r="E27" s="25">
        <v>2000</v>
      </c>
      <c r="F27" s="25">
        <v>0</v>
      </c>
    </row>
    <row r="28" spans="1:6" ht="26.25" customHeight="1">
      <c r="A28" s="10"/>
      <c r="B28" s="9"/>
      <c r="C28" s="9">
        <v>4750</v>
      </c>
      <c r="D28" s="10" t="s">
        <v>33</v>
      </c>
      <c r="E28" s="25">
        <v>2000</v>
      </c>
      <c r="F28" s="25">
        <v>0</v>
      </c>
    </row>
    <row r="29" spans="1:6" ht="14.25" customHeight="1">
      <c r="A29" s="40" t="s">
        <v>69</v>
      </c>
      <c r="B29" s="41"/>
      <c r="C29" s="41"/>
      <c r="D29" s="42"/>
      <c r="E29" s="22">
        <f>SUM(E22:E28)</f>
        <v>9300</v>
      </c>
      <c r="F29" s="22">
        <f>SUM(F22:F28)</f>
        <v>21719</v>
      </c>
    </row>
    <row r="30" spans="1:6" ht="14.25" customHeight="1">
      <c r="A30" s="19"/>
      <c r="B30" s="9">
        <v>75023</v>
      </c>
      <c r="C30" s="9">
        <v>4210</v>
      </c>
      <c r="D30" s="10" t="s">
        <v>29</v>
      </c>
      <c r="E30" s="25">
        <v>14000</v>
      </c>
      <c r="F30" s="25"/>
    </row>
    <row r="31" spans="1:6" ht="14.25" customHeight="1">
      <c r="A31" s="19"/>
      <c r="B31" s="9"/>
      <c r="C31" s="9">
        <v>4260</v>
      </c>
      <c r="D31" s="10" t="s">
        <v>36</v>
      </c>
      <c r="E31" s="25">
        <v>7000</v>
      </c>
      <c r="F31" s="25"/>
    </row>
    <row r="32" spans="1:6" ht="14.25" customHeight="1">
      <c r="A32" s="19"/>
      <c r="B32" s="9"/>
      <c r="C32" s="9">
        <v>4270</v>
      </c>
      <c r="D32" s="14" t="s">
        <v>12</v>
      </c>
      <c r="E32" s="25">
        <v>0</v>
      </c>
      <c r="F32" s="25">
        <v>2990</v>
      </c>
    </row>
    <row r="33" spans="1:6" ht="14.25" customHeight="1">
      <c r="A33" s="19"/>
      <c r="B33" s="9"/>
      <c r="C33" s="9">
        <v>4300</v>
      </c>
      <c r="D33" s="14" t="s">
        <v>10</v>
      </c>
      <c r="E33" s="25"/>
      <c r="F33" s="25">
        <v>20000</v>
      </c>
    </row>
    <row r="34" spans="1:6" ht="29.25" customHeight="1">
      <c r="A34" s="19"/>
      <c r="B34" s="9"/>
      <c r="C34" s="9">
        <v>4370</v>
      </c>
      <c r="D34" s="21" t="s">
        <v>26</v>
      </c>
      <c r="E34" s="25">
        <v>20000</v>
      </c>
      <c r="F34" s="25">
        <v>0</v>
      </c>
    </row>
    <row r="35" spans="1:6" ht="14.25" customHeight="1">
      <c r="A35" s="19"/>
      <c r="B35" s="9"/>
      <c r="C35" s="9">
        <v>4380</v>
      </c>
      <c r="D35" s="10" t="s">
        <v>64</v>
      </c>
      <c r="E35" s="25">
        <v>6000</v>
      </c>
      <c r="F35" s="25">
        <v>0</v>
      </c>
    </row>
    <row r="36" spans="1:6" ht="14.25" customHeight="1">
      <c r="A36" s="19"/>
      <c r="B36" s="9"/>
      <c r="C36" s="9">
        <v>4440</v>
      </c>
      <c r="D36" s="10" t="s">
        <v>42</v>
      </c>
      <c r="E36" s="25">
        <v>5419</v>
      </c>
      <c r="F36" s="25">
        <v>0</v>
      </c>
    </row>
    <row r="37" spans="1:6" ht="14.25" customHeight="1">
      <c r="A37" s="19"/>
      <c r="B37" s="9"/>
      <c r="C37" s="9">
        <v>4530</v>
      </c>
      <c r="D37" s="10" t="s">
        <v>65</v>
      </c>
      <c r="E37" s="25">
        <v>2990</v>
      </c>
      <c r="F37" s="25">
        <v>0</v>
      </c>
    </row>
    <row r="38" spans="1:6" ht="32.25" customHeight="1">
      <c r="A38" s="19"/>
      <c r="B38" s="9"/>
      <c r="C38" s="9">
        <v>4700</v>
      </c>
      <c r="D38" s="29" t="s">
        <v>32</v>
      </c>
      <c r="E38" s="25">
        <v>0</v>
      </c>
      <c r="F38" s="25">
        <v>20000</v>
      </c>
    </row>
    <row r="39" spans="1:6" ht="14.25" customHeight="1">
      <c r="A39" s="40" t="s">
        <v>66</v>
      </c>
      <c r="B39" s="41"/>
      <c r="C39" s="41"/>
      <c r="D39" s="42"/>
      <c r="E39" s="22">
        <f>SUM(E30:E38)</f>
        <v>55409</v>
      </c>
      <c r="F39" s="22">
        <f>SUM(F30:F38)</f>
        <v>42990</v>
      </c>
    </row>
    <row r="40" spans="1:6" ht="14.25" customHeight="1">
      <c r="A40" s="43" t="s">
        <v>70</v>
      </c>
      <c r="B40" s="44"/>
      <c r="C40" s="44"/>
      <c r="D40" s="45"/>
      <c r="E40" s="23">
        <f>SUM(E29+E39)</f>
        <v>64709</v>
      </c>
      <c r="F40" s="23">
        <f>SUM(F29+F39)</f>
        <v>64709</v>
      </c>
    </row>
    <row r="41" spans="1:6" ht="14.25" customHeight="1">
      <c r="A41" s="19">
        <v>754</v>
      </c>
      <c r="B41" s="9">
        <v>75412</v>
      </c>
      <c r="C41" s="9">
        <v>3030</v>
      </c>
      <c r="D41" s="10" t="s">
        <v>25</v>
      </c>
      <c r="E41" s="25">
        <v>3708</v>
      </c>
      <c r="F41" s="25">
        <v>0</v>
      </c>
    </row>
    <row r="42" spans="1:6" ht="14.25" customHeight="1">
      <c r="A42" s="19"/>
      <c r="B42" s="17"/>
      <c r="C42" s="9">
        <v>4210</v>
      </c>
      <c r="D42" s="10" t="s">
        <v>29</v>
      </c>
      <c r="E42" s="25">
        <v>0</v>
      </c>
      <c r="F42" s="25">
        <v>14928</v>
      </c>
    </row>
    <row r="43" spans="1:6" ht="14.25" customHeight="1">
      <c r="A43" s="19"/>
      <c r="B43" s="17"/>
      <c r="C43" s="9">
        <v>4270</v>
      </c>
      <c r="D43" s="14" t="s">
        <v>12</v>
      </c>
      <c r="E43" s="25">
        <v>4000</v>
      </c>
      <c r="F43" s="25">
        <v>0</v>
      </c>
    </row>
    <row r="44" spans="1:6" ht="14.25" customHeight="1">
      <c r="A44" s="19"/>
      <c r="B44" s="17"/>
      <c r="C44" s="9">
        <v>4300</v>
      </c>
      <c r="D44" s="14" t="s">
        <v>10</v>
      </c>
      <c r="E44" s="25">
        <v>6500</v>
      </c>
      <c r="F44" s="25">
        <v>0</v>
      </c>
    </row>
    <row r="45" spans="1:6" ht="25.5" customHeight="1">
      <c r="A45" s="19"/>
      <c r="B45" s="17"/>
      <c r="C45" s="9">
        <v>4370</v>
      </c>
      <c r="D45" s="21" t="s">
        <v>26</v>
      </c>
      <c r="E45" s="25"/>
      <c r="F45" s="25">
        <v>500</v>
      </c>
    </row>
    <row r="46" spans="1:6" ht="14.25" customHeight="1">
      <c r="A46" s="19"/>
      <c r="B46" s="17"/>
      <c r="C46" s="9">
        <v>4430</v>
      </c>
      <c r="D46" s="10" t="s">
        <v>23</v>
      </c>
      <c r="E46" s="25">
        <v>1220</v>
      </c>
      <c r="F46" s="25">
        <v>0</v>
      </c>
    </row>
    <row r="47" spans="1:6" ht="14.25" customHeight="1">
      <c r="A47" s="40" t="s">
        <v>30</v>
      </c>
      <c r="B47" s="41"/>
      <c r="C47" s="41"/>
      <c r="D47" s="42"/>
      <c r="E47" s="22">
        <f>SUM(E41:E46)</f>
        <v>15428</v>
      </c>
      <c r="F47" s="22">
        <f>SUM(F41:F46)</f>
        <v>15428</v>
      </c>
    </row>
    <row r="48" spans="1:6" ht="14.25" customHeight="1">
      <c r="A48" s="43" t="s">
        <v>31</v>
      </c>
      <c r="B48" s="44"/>
      <c r="C48" s="44"/>
      <c r="D48" s="45"/>
      <c r="E48" s="23">
        <f>SUM(E47)</f>
        <v>15428</v>
      </c>
      <c r="F48" s="23">
        <f>SUM(F47)</f>
        <v>15428</v>
      </c>
    </row>
    <row r="49" spans="1:6" ht="14.25" customHeight="1">
      <c r="A49" s="19">
        <v>801</v>
      </c>
      <c r="B49" s="9">
        <v>80101</v>
      </c>
      <c r="C49" s="9">
        <v>3240</v>
      </c>
      <c r="D49" s="10" t="s">
        <v>55</v>
      </c>
      <c r="E49" s="25">
        <v>2311</v>
      </c>
      <c r="F49" s="25">
        <v>0</v>
      </c>
    </row>
    <row r="50" spans="1:6" ht="14.25" customHeight="1">
      <c r="A50" s="19"/>
      <c r="B50" s="10"/>
      <c r="C50" s="9">
        <v>4010</v>
      </c>
      <c r="D50" s="10" t="s">
        <v>11</v>
      </c>
      <c r="E50" s="25">
        <v>6188</v>
      </c>
      <c r="F50" s="25">
        <v>0</v>
      </c>
    </row>
    <row r="51" spans="1:6" ht="28.5" customHeight="1">
      <c r="A51" s="19"/>
      <c r="B51" s="10"/>
      <c r="C51" s="9">
        <v>4240</v>
      </c>
      <c r="D51" s="10" t="s">
        <v>41</v>
      </c>
      <c r="E51" s="25">
        <v>0</v>
      </c>
      <c r="F51" s="25">
        <v>3000</v>
      </c>
    </row>
    <row r="52" spans="1:6" ht="14.25" customHeight="1">
      <c r="A52" s="19"/>
      <c r="B52" s="10"/>
      <c r="C52" s="9">
        <v>4260</v>
      </c>
      <c r="D52" s="30" t="s">
        <v>36</v>
      </c>
      <c r="E52" s="25">
        <v>17935</v>
      </c>
      <c r="F52" s="25"/>
    </row>
    <row r="53" spans="1:6" ht="14.25" customHeight="1">
      <c r="A53" s="19"/>
      <c r="B53" s="10"/>
      <c r="C53" s="9">
        <v>4270</v>
      </c>
      <c r="D53" s="30" t="s">
        <v>12</v>
      </c>
      <c r="E53" s="25">
        <v>0</v>
      </c>
      <c r="F53" s="25">
        <v>5800</v>
      </c>
    </row>
    <row r="54" spans="1:6" ht="14.25" customHeight="1">
      <c r="A54" s="19"/>
      <c r="B54" s="10"/>
      <c r="C54" s="9">
        <v>4300</v>
      </c>
      <c r="D54" s="14" t="s">
        <v>10</v>
      </c>
      <c r="E54" s="25">
        <v>0</v>
      </c>
      <c r="F54" s="25">
        <v>9700</v>
      </c>
    </row>
    <row r="55" spans="1:6" ht="27.75" customHeight="1">
      <c r="A55" s="19"/>
      <c r="B55" s="10"/>
      <c r="C55" s="9">
        <v>4370</v>
      </c>
      <c r="D55" s="21" t="s">
        <v>26</v>
      </c>
      <c r="E55" s="25">
        <v>0</v>
      </c>
      <c r="F55" s="25">
        <v>1000</v>
      </c>
    </row>
    <row r="56" spans="1:6" ht="14.25" customHeight="1">
      <c r="A56" s="19"/>
      <c r="B56" s="10"/>
      <c r="C56" s="9">
        <v>4410</v>
      </c>
      <c r="D56" s="30" t="s">
        <v>37</v>
      </c>
      <c r="E56" s="25">
        <v>0</v>
      </c>
      <c r="F56" s="25">
        <v>300</v>
      </c>
    </row>
    <row r="57" spans="1:6" ht="14.25" customHeight="1">
      <c r="A57" s="19"/>
      <c r="B57" s="10"/>
      <c r="C57" s="9">
        <v>4440</v>
      </c>
      <c r="D57" s="10" t="s">
        <v>42</v>
      </c>
      <c r="E57" s="25">
        <v>0</v>
      </c>
      <c r="F57" s="25">
        <v>10206</v>
      </c>
    </row>
    <row r="58" spans="1:6" ht="28.5" customHeight="1">
      <c r="A58" s="19"/>
      <c r="B58" s="10"/>
      <c r="C58" s="9">
        <v>4740</v>
      </c>
      <c r="D58" s="10" t="s">
        <v>43</v>
      </c>
      <c r="E58" s="25">
        <v>3000</v>
      </c>
      <c r="F58" s="25">
        <v>0</v>
      </c>
    </row>
    <row r="59" spans="1:6" ht="12.75" customHeight="1">
      <c r="A59" s="40" t="s">
        <v>44</v>
      </c>
      <c r="B59" s="41"/>
      <c r="C59" s="41"/>
      <c r="D59" s="42"/>
      <c r="E59" s="16">
        <f>SUM(E49:E58)</f>
        <v>29434</v>
      </c>
      <c r="F59" s="16">
        <f>SUM(F49:F58)</f>
        <v>30006</v>
      </c>
    </row>
    <row r="60" spans="1:6" ht="12.75" customHeight="1">
      <c r="A60" s="24"/>
      <c r="B60" s="9">
        <v>80103</v>
      </c>
      <c r="C60" s="9">
        <v>4210</v>
      </c>
      <c r="D60" s="10" t="s">
        <v>29</v>
      </c>
      <c r="E60" s="15">
        <v>566</v>
      </c>
      <c r="F60" s="15">
        <v>0</v>
      </c>
    </row>
    <row r="61" spans="1:6" ht="28.5" customHeight="1">
      <c r="A61" s="24"/>
      <c r="B61" s="9"/>
      <c r="C61" s="9">
        <v>4240</v>
      </c>
      <c r="D61" s="10" t="s">
        <v>41</v>
      </c>
      <c r="E61" s="15">
        <v>0</v>
      </c>
      <c r="F61" s="15">
        <v>580</v>
      </c>
    </row>
    <row r="62" spans="1:6" ht="12.75" customHeight="1">
      <c r="A62" s="24"/>
      <c r="B62" s="9"/>
      <c r="C62" s="9">
        <v>4440</v>
      </c>
      <c r="D62" s="10" t="s">
        <v>42</v>
      </c>
      <c r="E62" s="15"/>
      <c r="F62" s="15">
        <v>615</v>
      </c>
    </row>
    <row r="63" spans="1:6" ht="17.25" customHeight="1">
      <c r="A63" s="40" t="s">
        <v>45</v>
      </c>
      <c r="B63" s="41"/>
      <c r="C63" s="41"/>
      <c r="D63" s="42"/>
      <c r="E63" s="16">
        <f>SUM(E60:E62)</f>
        <v>566</v>
      </c>
      <c r="F63" s="16">
        <f>SUM(F60:F62)</f>
        <v>1195</v>
      </c>
    </row>
    <row r="64" spans="1:6" ht="12.75" customHeight="1">
      <c r="A64" s="24"/>
      <c r="B64" s="32">
        <v>80104</v>
      </c>
      <c r="C64" s="9">
        <v>4010</v>
      </c>
      <c r="D64" s="10" t="s">
        <v>11</v>
      </c>
      <c r="E64" s="15">
        <v>9086</v>
      </c>
      <c r="F64" s="15">
        <v>0</v>
      </c>
    </row>
    <row r="65" spans="1:6" ht="12.75" customHeight="1">
      <c r="A65" s="24"/>
      <c r="B65" s="9"/>
      <c r="C65" s="9">
        <v>4210</v>
      </c>
      <c r="D65" s="10" t="s">
        <v>29</v>
      </c>
      <c r="E65" s="15">
        <v>0</v>
      </c>
      <c r="F65" s="15">
        <v>7500</v>
      </c>
    </row>
    <row r="66" spans="1:6" ht="26.25" customHeight="1">
      <c r="A66" s="24"/>
      <c r="B66" s="9"/>
      <c r="C66" s="9">
        <v>4240</v>
      </c>
      <c r="D66" s="10" t="s">
        <v>41</v>
      </c>
      <c r="E66" s="15">
        <v>0</v>
      </c>
      <c r="F66" s="15">
        <v>1500</v>
      </c>
    </row>
    <row r="67" spans="1:6" ht="12.75" customHeight="1">
      <c r="A67" s="24"/>
      <c r="B67" s="9"/>
      <c r="C67" s="9">
        <v>4270</v>
      </c>
      <c r="D67" s="30" t="s">
        <v>12</v>
      </c>
      <c r="E67" s="15">
        <v>2600</v>
      </c>
      <c r="F67" s="15"/>
    </row>
    <row r="68" spans="1:6" ht="12.75" customHeight="1">
      <c r="A68" s="24"/>
      <c r="B68" s="9"/>
      <c r="C68" s="9">
        <v>4440</v>
      </c>
      <c r="D68" s="10" t="s">
        <v>42</v>
      </c>
      <c r="E68" s="15">
        <v>0</v>
      </c>
      <c r="F68" s="15">
        <v>2686</v>
      </c>
    </row>
    <row r="69" spans="1:6" ht="12.75" customHeight="1">
      <c r="A69" s="40" t="s">
        <v>46</v>
      </c>
      <c r="B69" s="41"/>
      <c r="C69" s="41"/>
      <c r="D69" s="42"/>
      <c r="E69" s="16">
        <f>SUM(E64:E68)</f>
        <v>11686</v>
      </c>
      <c r="F69" s="16">
        <f>SUM(F64:F68)</f>
        <v>11686</v>
      </c>
    </row>
    <row r="70" spans="1:6" ht="26.25" customHeight="1">
      <c r="A70" s="24"/>
      <c r="B70" s="9">
        <v>80110</v>
      </c>
      <c r="C70" s="9">
        <v>3020</v>
      </c>
      <c r="D70" s="10" t="s">
        <v>47</v>
      </c>
      <c r="E70" s="15">
        <v>600</v>
      </c>
      <c r="F70" s="15">
        <v>0</v>
      </c>
    </row>
    <row r="71" spans="1:6" ht="12.75" customHeight="1">
      <c r="A71" s="24"/>
      <c r="B71" s="9"/>
      <c r="C71" s="9">
        <v>3240</v>
      </c>
      <c r="D71" s="10" t="s">
        <v>55</v>
      </c>
      <c r="E71" s="15">
        <v>2800</v>
      </c>
      <c r="F71" s="15">
        <v>0</v>
      </c>
    </row>
    <row r="72" spans="1:6" ht="12.75" customHeight="1">
      <c r="A72" s="24"/>
      <c r="B72" s="9"/>
      <c r="C72" s="9">
        <v>4040</v>
      </c>
      <c r="D72" s="10" t="s">
        <v>48</v>
      </c>
      <c r="E72" s="15">
        <v>4120</v>
      </c>
      <c r="F72" s="15">
        <v>0</v>
      </c>
    </row>
    <row r="73" spans="1:6" ht="12.75" customHeight="1">
      <c r="A73" s="24"/>
      <c r="B73" s="9"/>
      <c r="C73" s="9">
        <v>4110</v>
      </c>
      <c r="D73" s="10" t="s">
        <v>16</v>
      </c>
      <c r="E73" s="15">
        <v>0</v>
      </c>
      <c r="F73" s="15">
        <v>600</v>
      </c>
    </row>
    <row r="74" spans="1:6" ht="12.75" customHeight="1">
      <c r="A74" s="24"/>
      <c r="B74" s="9"/>
      <c r="C74" s="9">
        <v>4140</v>
      </c>
      <c r="D74" s="10" t="s">
        <v>49</v>
      </c>
      <c r="E74" s="15">
        <v>7320</v>
      </c>
      <c r="F74" s="15">
        <v>0</v>
      </c>
    </row>
    <row r="75" spans="1:6" ht="12.75" customHeight="1">
      <c r="A75" s="24"/>
      <c r="B75" s="9"/>
      <c r="C75" s="9">
        <v>4410</v>
      </c>
      <c r="D75" s="30" t="s">
        <v>37</v>
      </c>
      <c r="E75" s="15">
        <v>300</v>
      </c>
      <c r="F75" s="15">
        <v>0</v>
      </c>
    </row>
    <row r="76" spans="1:6" ht="12.75" customHeight="1">
      <c r="A76" s="24"/>
      <c r="B76" s="9"/>
      <c r="C76" s="9">
        <v>4440</v>
      </c>
      <c r="D76" s="10" t="s">
        <v>42</v>
      </c>
      <c r="E76" s="15">
        <v>0</v>
      </c>
      <c r="F76" s="15">
        <v>5158</v>
      </c>
    </row>
    <row r="77" spans="1:6" ht="12.75" customHeight="1">
      <c r="A77" s="40" t="s">
        <v>50</v>
      </c>
      <c r="B77" s="41"/>
      <c r="C77" s="41"/>
      <c r="D77" s="42"/>
      <c r="E77" s="16">
        <f>SUM(E70:E76)</f>
        <v>15140</v>
      </c>
      <c r="F77" s="16">
        <f>SUM(F70:F76)</f>
        <v>5758</v>
      </c>
    </row>
    <row r="78" spans="1:6" ht="26.25" customHeight="1">
      <c r="A78" s="24"/>
      <c r="B78" s="9">
        <v>80114</v>
      </c>
      <c r="C78" s="9">
        <v>3020</v>
      </c>
      <c r="D78" s="10" t="s">
        <v>47</v>
      </c>
      <c r="E78" s="15">
        <v>226</v>
      </c>
      <c r="F78" s="15">
        <v>0</v>
      </c>
    </row>
    <row r="79" spans="1:6" ht="12.75" customHeight="1">
      <c r="A79" s="24"/>
      <c r="B79" s="9"/>
      <c r="C79" s="9">
        <v>4110</v>
      </c>
      <c r="D79" s="10" t="s">
        <v>16</v>
      </c>
      <c r="E79" s="15">
        <v>0</v>
      </c>
      <c r="F79" s="15">
        <v>3240</v>
      </c>
    </row>
    <row r="80" spans="1:6" ht="12.75" customHeight="1">
      <c r="A80" s="24"/>
      <c r="B80" s="9"/>
      <c r="C80" s="9">
        <v>4120</v>
      </c>
      <c r="D80" s="10" t="s">
        <v>8</v>
      </c>
      <c r="E80" s="15">
        <v>0</v>
      </c>
      <c r="F80" s="15">
        <v>560</v>
      </c>
    </row>
    <row r="81" spans="1:6" ht="12.75" customHeight="1">
      <c r="A81" s="24"/>
      <c r="B81" s="9"/>
      <c r="C81" s="9">
        <v>4210</v>
      </c>
      <c r="D81" s="10" t="s">
        <v>29</v>
      </c>
      <c r="E81" s="15">
        <v>1445</v>
      </c>
      <c r="F81" s="15">
        <v>0</v>
      </c>
    </row>
    <row r="82" spans="1:6" ht="12.75" customHeight="1">
      <c r="A82" s="24"/>
      <c r="B82" s="9"/>
      <c r="C82" s="9">
        <v>4270</v>
      </c>
      <c r="D82" s="30" t="s">
        <v>12</v>
      </c>
      <c r="E82" s="15">
        <v>850</v>
      </c>
      <c r="F82" s="15">
        <v>0</v>
      </c>
    </row>
    <row r="83" spans="1:6" ht="12.75" customHeight="1">
      <c r="A83" s="24"/>
      <c r="B83" s="9"/>
      <c r="C83" s="9">
        <v>4300</v>
      </c>
      <c r="D83" s="14" t="s">
        <v>10</v>
      </c>
      <c r="E83" s="15">
        <v>0</v>
      </c>
      <c r="F83" s="15">
        <v>1000</v>
      </c>
    </row>
    <row r="84" spans="1:6" ht="12.75" customHeight="1">
      <c r="A84" s="24"/>
      <c r="B84" s="9"/>
      <c r="C84" s="9">
        <v>4350</v>
      </c>
      <c r="D84" s="10" t="s">
        <v>51</v>
      </c>
      <c r="E84" s="15">
        <v>0</v>
      </c>
      <c r="F84" s="15">
        <v>341</v>
      </c>
    </row>
    <row r="85" spans="1:6" ht="26.25" customHeight="1">
      <c r="A85" s="24"/>
      <c r="B85" s="9"/>
      <c r="C85" s="9">
        <v>4370</v>
      </c>
      <c r="D85" s="21" t="s">
        <v>26</v>
      </c>
      <c r="E85" s="15">
        <v>0</v>
      </c>
      <c r="F85" s="15">
        <v>50</v>
      </c>
    </row>
    <row r="86" spans="1:6" ht="12.75" customHeight="1">
      <c r="A86" s="24"/>
      <c r="B86" s="9"/>
      <c r="C86" s="9">
        <v>4410</v>
      </c>
      <c r="D86" s="30" t="s">
        <v>37</v>
      </c>
      <c r="E86" s="15">
        <v>0</v>
      </c>
      <c r="F86" s="15">
        <v>250</v>
      </c>
    </row>
    <row r="87" spans="1:6" ht="12.75" customHeight="1">
      <c r="A87" s="24"/>
      <c r="B87" s="9"/>
      <c r="C87" s="9">
        <v>4430</v>
      </c>
      <c r="D87" s="10" t="s">
        <v>23</v>
      </c>
      <c r="E87" s="15">
        <v>2640</v>
      </c>
      <c r="F87" s="15">
        <v>0</v>
      </c>
    </row>
    <row r="88" spans="1:6" ht="28.5" customHeight="1">
      <c r="A88" s="24"/>
      <c r="B88" s="9"/>
      <c r="C88" s="9">
        <v>4700</v>
      </c>
      <c r="D88" s="29" t="s">
        <v>32</v>
      </c>
      <c r="E88" s="15">
        <v>3000</v>
      </c>
      <c r="F88" s="15">
        <v>0</v>
      </c>
    </row>
    <row r="89" spans="1:6" ht="28.5" customHeight="1">
      <c r="A89" s="9"/>
      <c r="B89" s="9"/>
      <c r="C89" s="9">
        <v>4750</v>
      </c>
      <c r="D89" s="10" t="s">
        <v>33</v>
      </c>
      <c r="E89" s="15"/>
      <c r="F89" s="15">
        <v>2720</v>
      </c>
    </row>
    <row r="90" spans="1:6" ht="18.75" customHeight="1">
      <c r="A90" s="40" t="s">
        <v>52</v>
      </c>
      <c r="B90" s="41"/>
      <c r="C90" s="41"/>
      <c r="D90" s="42"/>
      <c r="E90" s="16">
        <f>SUM(E78:E88)</f>
        <v>8161</v>
      </c>
      <c r="F90" s="16">
        <f>SUM(F78:F89)</f>
        <v>8161</v>
      </c>
    </row>
    <row r="91" spans="1:6" ht="12.75" customHeight="1">
      <c r="A91" s="24"/>
      <c r="B91" s="9">
        <v>80120</v>
      </c>
      <c r="C91" s="9">
        <v>4040</v>
      </c>
      <c r="D91" s="10" t="s">
        <v>48</v>
      </c>
      <c r="E91" s="15">
        <v>1884</v>
      </c>
      <c r="F91" s="15">
        <v>0</v>
      </c>
    </row>
    <row r="92" spans="1:6" ht="12.75" customHeight="1">
      <c r="A92" s="24"/>
      <c r="B92" s="9"/>
      <c r="C92" s="9">
        <v>4110</v>
      </c>
      <c r="D92" s="10" t="s">
        <v>16</v>
      </c>
      <c r="E92" s="15">
        <v>0</v>
      </c>
      <c r="F92" s="15">
        <v>1500</v>
      </c>
    </row>
    <row r="93" spans="1:6" ht="12.75" customHeight="1">
      <c r="A93" s="24"/>
      <c r="B93" s="9"/>
      <c r="C93" s="9">
        <v>4440</v>
      </c>
      <c r="D93" s="10" t="s">
        <v>42</v>
      </c>
      <c r="E93" s="15">
        <v>0</v>
      </c>
      <c r="F93" s="15">
        <v>4130</v>
      </c>
    </row>
    <row r="94" spans="1:6" ht="27.75" customHeight="1">
      <c r="A94" s="24"/>
      <c r="B94" s="9"/>
      <c r="C94" s="9">
        <v>4240</v>
      </c>
      <c r="D94" s="10" t="s">
        <v>41</v>
      </c>
      <c r="E94" s="15"/>
      <c r="F94" s="15">
        <v>500</v>
      </c>
    </row>
    <row r="95" spans="1:6" ht="12.75" customHeight="1">
      <c r="A95" s="40" t="s">
        <v>56</v>
      </c>
      <c r="B95" s="41"/>
      <c r="C95" s="41"/>
      <c r="D95" s="42"/>
      <c r="E95" s="16">
        <f>SUM(E91:E93)</f>
        <v>1884</v>
      </c>
      <c r="F95" s="16">
        <f>SUM(F91:F94)</f>
        <v>6130</v>
      </c>
    </row>
    <row r="96" spans="1:6" ht="12.75" customHeight="1">
      <c r="A96" s="24"/>
      <c r="B96" s="9">
        <v>80146</v>
      </c>
      <c r="C96" s="9">
        <v>4300</v>
      </c>
      <c r="D96" s="14" t="s">
        <v>10</v>
      </c>
      <c r="E96" s="15">
        <v>0</v>
      </c>
      <c r="F96" s="15">
        <v>435</v>
      </c>
    </row>
    <row r="97" spans="1:6" ht="27" customHeight="1">
      <c r="A97" s="24"/>
      <c r="B97" s="9"/>
      <c r="C97" s="9">
        <v>4700</v>
      </c>
      <c r="D97" s="29" t="s">
        <v>32</v>
      </c>
      <c r="E97" s="15">
        <v>0</v>
      </c>
      <c r="F97" s="15">
        <v>3500</v>
      </c>
    </row>
    <row r="98" spans="1:6" ht="12.75" customHeight="1">
      <c r="A98" s="40" t="s">
        <v>57</v>
      </c>
      <c r="B98" s="41"/>
      <c r="C98" s="41"/>
      <c r="D98" s="42"/>
      <c r="E98" s="16">
        <v>0</v>
      </c>
      <c r="F98" s="16">
        <f>SUM(F96:F97)</f>
        <v>3935</v>
      </c>
    </row>
    <row r="99" spans="1:6" ht="12.75" customHeight="1">
      <c r="A99" s="43" t="s">
        <v>59</v>
      </c>
      <c r="B99" s="44"/>
      <c r="C99" s="44"/>
      <c r="D99" s="45"/>
      <c r="E99" s="13">
        <f>SUM(E59+E63+E69+E77+E90+E95+E98)</f>
        <v>66871</v>
      </c>
      <c r="F99" s="13">
        <f>SUM(F59+F63+F69+F77+F90+F95+F98)</f>
        <v>66871</v>
      </c>
    </row>
    <row r="100" spans="1:6" ht="12.75" customHeight="1">
      <c r="A100" s="17">
        <v>852</v>
      </c>
      <c r="B100" s="9">
        <v>85212</v>
      </c>
      <c r="C100" s="9">
        <v>3110</v>
      </c>
      <c r="D100" s="10" t="s">
        <v>18</v>
      </c>
      <c r="E100" s="15">
        <v>0</v>
      </c>
      <c r="F100" s="15">
        <v>37300</v>
      </c>
    </row>
    <row r="101" spans="1:6" ht="12.75" customHeight="1">
      <c r="A101" s="17"/>
      <c r="B101" s="9"/>
      <c r="C101" s="9">
        <v>4110</v>
      </c>
      <c r="D101" s="10" t="s">
        <v>16</v>
      </c>
      <c r="E101" s="15">
        <v>358</v>
      </c>
      <c r="F101" s="15">
        <v>0</v>
      </c>
    </row>
    <row r="102" spans="1:6" ht="12.75" customHeight="1">
      <c r="A102" s="17"/>
      <c r="B102" s="9"/>
      <c r="C102" s="9">
        <v>4120</v>
      </c>
      <c r="D102" s="10" t="s">
        <v>8</v>
      </c>
      <c r="E102" s="15">
        <v>45</v>
      </c>
      <c r="F102" s="15">
        <v>0</v>
      </c>
    </row>
    <row r="103" spans="1:6" ht="12.75" customHeight="1">
      <c r="A103" s="17"/>
      <c r="B103" s="9"/>
      <c r="C103" s="9">
        <v>4300</v>
      </c>
      <c r="D103" s="14" t="s">
        <v>10</v>
      </c>
      <c r="E103" s="15">
        <v>1100</v>
      </c>
      <c r="F103" s="15">
        <v>0</v>
      </c>
    </row>
    <row r="104" spans="1:6" ht="27" customHeight="1">
      <c r="A104" s="17"/>
      <c r="B104" s="9"/>
      <c r="C104" s="9">
        <v>4700</v>
      </c>
      <c r="D104" s="29" t="s">
        <v>32</v>
      </c>
      <c r="E104" s="25">
        <v>320</v>
      </c>
      <c r="F104" s="15">
        <v>0</v>
      </c>
    </row>
    <row r="105" spans="1:6" ht="26.25" customHeight="1">
      <c r="A105" s="17"/>
      <c r="B105" s="9"/>
      <c r="C105" s="9">
        <v>4750</v>
      </c>
      <c r="D105" s="10" t="s">
        <v>33</v>
      </c>
      <c r="E105" s="15">
        <v>0</v>
      </c>
      <c r="F105" s="25">
        <v>77</v>
      </c>
    </row>
    <row r="106" spans="1:6" ht="40.5" customHeight="1">
      <c r="A106" s="40" t="s">
        <v>53</v>
      </c>
      <c r="B106" s="41"/>
      <c r="C106" s="41"/>
      <c r="D106" s="42"/>
      <c r="E106" s="22">
        <f>SUM(E100:E105)</f>
        <v>1823</v>
      </c>
      <c r="F106" s="22">
        <f>SUM(F100:F105)</f>
        <v>37377</v>
      </c>
    </row>
    <row r="107" spans="1:6" ht="12.75" customHeight="1">
      <c r="A107" s="17"/>
      <c r="B107" s="9">
        <v>85213</v>
      </c>
      <c r="C107" s="9">
        <v>4130</v>
      </c>
      <c r="D107" s="10" t="s">
        <v>27</v>
      </c>
      <c r="E107" s="15">
        <v>322</v>
      </c>
      <c r="F107" s="15">
        <v>0</v>
      </c>
    </row>
    <row r="108" spans="1:6" ht="42.75" customHeight="1">
      <c r="A108" s="40" t="s">
        <v>28</v>
      </c>
      <c r="B108" s="41"/>
      <c r="C108" s="41"/>
      <c r="D108" s="42"/>
      <c r="E108" s="16">
        <f>SUM(E107:E107)</f>
        <v>322</v>
      </c>
      <c r="F108" s="16">
        <f>SUM(F107:F107)</f>
        <v>0</v>
      </c>
    </row>
    <row r="109" spans="1:6" ht="13.5" customHeight="1">
      <c r="A109" s="24"/>
      <c r="B109" s="9">
        <v>85214</v>
      </c>
      <c r="C109" s="9">
        <v>3110</v>
      </c>
      <c r="D109" s="10" t="s">
        <v>18</v>
      </c>
      <c r="E109" s="16">
        <v>0</v>
      </c>
      <c r="F109" s="15">
        <v>5614</v>
      </c>
    </row>
    <row r="110" spans="1:6" ht="28.5" customHeight="1">
      <c r="A110" s="24"/>
      <c r="B110" s="9"/>
      <c r="C110" s="9">
        <v>4330</v>
      </c>
      <c r="D110" s="10" t="s">
        <v>34</v>
      </c>
      <c r="E110" s="15">
        <v>7901</v>
      </c>
      <c r="F110" s="15">
        <v>0</v>
      </c>
    </row>
    <row r="111" spans="1:6" ht="26.25" customHeight="1">
      <c r="A111" s="40" t="s">
        <v>54</v>
      </c>
      <c r="B111" s="41"/>
      <c r="C111" s="41"/>
      <c r="D111" s="42"/>
      <c r="E111" s="16">
        <f>SUM(E109:E110)</f>
        <v>7901</v>
      </c>
      <c r="F111" s="16">
        <f>SUM(F109:F110)</f>
        <v>5614</v>
      </c>
    </row>
    <row r="112" spans="1:6" ht="17.25" customHeight="1">
      <c r="A112" s="24"/>
      <c r="B112" s="9">
        <v>85215</v>
      </c>
      <c r="C112" s="9">
        <v>3110</v>
      </c>
      <c r="D112" s="10" t="s">
        <v>18</v>
      </c>
      <c r="E112" s="15">
        <v>904</v>
      </c>
      <c r="F112" s="15">
        <v>0</v>
      </c>
    </row>
    <row r="113" spans="1:6" ht="16.5" customHeight="1">
      <c r="A113" s="40" t="s">
        <v>35</v>
      </c>
      <c r="B113" s="41"/>
      <c r="C113" s="41"/>
      <c r="D113" s="42"/>
      <c r="E113" s="16">
        <f>SUM(E112)</f>
        <v>904</v>
      </c>
      <c r="F113" s="16">
        <f>SUM(F112)</f>
        <v>0</v>
      </c>
    </row>
    <row r="114" spans="1:6" ht="16.5" customHeight="1">
      <c r="A114" s="24"/>
      <c r="B114" s="9">
        <v>85219</v>
      </c>
      <c r="C114" s="9">
        <v>4010</v>
      </c>
      <c r="D114" s="10" t="s">
        <v>11</v>
      </c>
      <c r="E114" s="15"/>
      <c r="F114" s="15">
        <v>5000</v>
      </c>
    </row>
    <row r="115" spans="1:6" ht="16.5" customHeight="1">
      <c r="A115" s="24"/>
      <c r="B115" s="9"/>
      <c r="C115" s="9">
        <v>4110</v>
      </c>
      <c r="D115" s="10" t="s">
        <v>16</v>
      </c>
      <c r="E115" s="15">
        <v>1470</v>
      </c>
      <c r="F115" s="15"/>
    </row>
    <row r="116" spans="1:6" ht="16.5" customHeight="1">
      <c r="A116" s="24"/>
      <c r="B116" s="9"/>
      <c r="C116" s="9">
        <v>4120</v>
      </c>
      <c r="D116" s="10" t="s">
        <v>8</v>
      </c>
      <c r="E116" s="15">
        <v>0</v>
      </c>
      <c r="F116" s="15">
        <v>138</v>
      </c>
    </row>
    <row r="117" spans="1:6" ht="16.5" customHeight="1">
      <c r="A117" s="24"/>
      <c r="B117" s="9"/>
      <c r="C117" s="9">
        <v>4210</v>
      </c>
      <c r="D117" s="10" t="s">
        <v>29</v>
      </c>
      <c r="E117" s="15">
        <v>0</v>
      </c>
      <c r="F117" s="15">
        <v>6450</v>
      </c>
    </row>
    <row r="118" spans="1:6" ht="16.5" customHeight="1">
      <c r="A118" s="24"/>
      <c r="B118" s="9"/>
      <c r="C118" s="9">
        <v>4260</v>
      </c>
      <c r="D118" s="30" t="s">
        <v>36</v>
      </c>
      <c r="E118" s="15">
        <v>800</v>
      </c>
      <c r="F118" s="15">
        <v>0</v>
      </c>
    </row>
    <row r="119" spans="1:6" ht="16.5" customHeight="1">
      <c r="A119" s="24"/>
      <c r="B119" s="9"/>
      <c r="C119" s="9">
        <v>4270</v>
      </c>
      <c r="D119" s="30" t="s">
        <v>12</v>
      </c>
      <c r="E119" s="15">
        <v>293</v>
      </c>
      <c r="F119" s="15">
        <v>0</v>
      </c>
    </row>
    <row r="120" spans="1:6" ht="16.5" customHeight="1">
      <c r="A120" s="24"/>
      <c r="B120" s="9"/>
      <c r="C120" s="9">
        <v>4300</v>
      </c>
      <c r="D120" s="31" t="s">
        <v>10</v>
      </c>
      <c r="E120" s="15">
        <v>700</v>
      </c>
      <c r="F120" s="15">
        <v>0</v>
      </c>
    </row>
    <row r="121" spans="1:6" ht="16.5" customHeight="1">
      <c r="A121" s="24"/>
      <c r="B121" s="9"/>
      <c r="C121" s="9">
        <v>4410</v>
      </c>
      <c r="D121" s="30" t="s">
        <v>37</v>
      </c>
      <c r="E121" s="15">
        <v>374</v>
      </c>
      <c r="F121" s="15">
        <v>0</v>
      </c>
    </row>
    <row r="122" spans="1:6" ht="33" customHeight="1">
      <c r="A122" s="24"/>
      <c r="B122" s="9"/>
      <c r="C122" s="9">
        <v>4750</v>
      </c>
      <c r="D122" s="10" t="s">
        <v>33</v>
      </c>
      <c r="E122" s="15"/>
      <c r="F122" s="15">
        <v>2600</v>
      </c>
    </row>
    <row r="123" spans="1:6" ht="13.5" customHeight="1">
      <c r="A123" s="40" t="s">
        <v>38</v>
      </c>
      <c r="B123" s="41"/>
      <c r="C123" s="41"/>
      <c r="D123" s="42"/>
      <c r="E123" s="16">
        <f>SUM(E114:E122)</f>
        <v>3637</v>
      </c>
      <c r="F123" s="16">
        <f>SUM(F114:F122)</f>
        <v>14188</v>
      </c>
    </row>
    <row r="124" spans="1:6" ht="13.5" customHeight="1">
      <c r="A124" s="43" t="s">
        <v>9</v>
      </c>
      <c r="B124" s="44"/>
      <c r="C124" s="44"/>
      <c r="D124" s="45"/>
      <c r="E124" s="13">
        <f>SUM(E106+E108+E111+E113+E123)</f>
        <v>14587</v>
      </c>
      <c r="F124" s="13">
        <f>SUM(F106+F108+F111+F113+F123)</f>
        <v>57179</v>
      </c>
    </row>
    <row r="125" spans="1:6" ht="15.75" customHeight="1">
      <c r="A125" s="17">
        <v>854</v>
      </c>
      <c r="B125" s="9">
        <v>85401</v>
      </c>
      <c r="C125" s="9">
        <v>4010</v>
      </c>
      <c r="D125" s="10" t="s">
        <v>11</v>
      </c>
      <c r="E125" s="15">
        <v>1689</v>
      </c>
      <c r="F125" s="15">
        <v>0</v>
      </c>
    </row>
    <row r="126" spans="1:6" ht="15.75" customHeight="1">
      <c r="A126" s="17"/>
      <c r="B126" s="9"/>
      <c r="C126" s="9">
        <v>4440</v>
      </c>
      <c r="D126" s="10" t="s">
        <v>42</v>
      </c>
      <c r="E126" s="15">
        <v>0</v>
      </c>
      <c r="F126" s="15">
        <v>1689</v>
      </c>
    </row>
    <row r="127" spans="1:6" ht="15.75" customHeight="1">
      <c r="A127" s="40" t="s">
        <v>58</v>
      </c>
      <c r="B127" s="41"/>
      <c r="C127" s="41"/>
      <c r="D127" s="42"/>
      <c r="E127" s="16">
        <f>SUM(E125:E126)</f>
        <v>1689</v>
      </c>
      <c r="F127" s="16">
        <f>SUM(F125:F126)</f>
        <v>1689</v>
      </c>
    </row>
    <row r="128" spans="1:6" ht="13.5" customHeight="1">
      <c r="A128" s="43" t="s">
        <v>14</v>
      </c>
      <c r="B128" s="44"/>
      <c r="C128" s="44"/>
      <c r="D128" s="45"/>
      <c r="E128" s="13">
        <f>SUM(E127)</f>
        <v>1689</v>
      </c>
      <c r="F128" s="13">
        <f>SUM(F127)</f>
        <v>1689</v>
      </c>
    </row>
    <row r="129" spans="1:6" ht="13.5" customHeight="1">
      <c r="A129" s="19">
        <v>921</v>
      </c>
      <c r="B129" s="9">
        <v>92109</v>
      </c>
      <c r="C129" s="9">
        <v>4170</v>
      </c>
      <c r="D129" s="10" t="s">
        <v>22</v>
      </c>
      <c r="E129" s="15">
        <v>0</v>
      </c>
      <c r="F129" s="15">
        <v>2240</v>
      </c>
    </row>
    <row r="130" spans="1:6" ht="13.5" customHeight="1">
      <c r="A130" s="19"/>
      <c r="B130" s="9"/>
      <c r="C130" s="9">
        <v>4260</v>
      </c>
      <c r="D130" s="10" t="s">
        <v>36</v>
      </c>
      <c r="E130" s="15">
        <v>600</v>
      </c>
      <c r="F130" s="15">
        <v>0</v>
      </c>
    </row>
    <row r="131" spans="1:6" ht="13.5" customHeight="1">
      <c r="A131" s="19"/>
      <c r="B131" s="19"/>
      <c r="C131" s="9">
        <v>4210</v>
      </c>
      <c r="D131" s="10" t="s">
        <v>29</v>
      </c>
      <c r="E131" s="15">
        <v>1089</v>
      </c>
      <c r="F131" s="15">
        <v>0</v>
      </c>
    </row>
    <row r="132" spans="1:6" ht="13.5" customHeight="1">
      <c r="A132" s="19"/>
      <c r="B132" s="9"/>
      <c r="C132" s="9">
        <v>4300</v>
      </c>
      <c r="D132" s="10" t="s">
        <v>19</v>
      </c>
      <c r="E132" s="15">
        <v>1151</v>
      </c>
      <c r="F132" s="15">
        <v>0</v>
      </c>
    </row>
    <row r="133" spans="1:6" ht="27" customHeight="1">
      <c r="A133" s="19"/>
      <c r="B133" s="9"/>
      <c r="C133" s="37">
        <v>4370</v>
      </c>
      <c r="D133" s="21" t="s">
        <v>26</v>
      </c>
      <c r="E133" s="15"/>
      <c r="F133" s="15">
        <v>600</v>
      </c>
    </row>
    <row r="134" spans="1:6" ht="13.5" customHeight="1">
      <c r="A134" s="40" t="s">
        <v>39</v>
      </c>
      <c r="B134" s="41"/>
      <c r="C134" s="41"/>
      <c r="D134" s="42"/>
      <c r="E134" s="16">
        <f>SUM(E129:E133)</f>
        <v>2840</v>
      </c>
      <c r="F134" s="16">
        <f>SUM(F129:F133)</f>
        <v>2840</v>
      </c>
    </row>
    <row r="135" spans="1:6" ht="13.5" customHeight="1">
      <c r="A135" s="43" t="s">
        <v>40</v>
      </c>
      <c r="B135" s="44"/>
      <c r="C135" s="44"/>
      <c r="D135" s="45"/>
      <c r="E135" s="13">
        <f>SUM(E134)</f>
        <v>2840</v>
      </c>
      <c r="F135" s="13">
        <f>SUM(F134)</f>
        <v>2840</v>
      </c>
    </row>
    <row r="136" spans="1:6" ht="12" customHeight="1">
      <c r="A136" s="48" t="s">
        <v>3</v>
      </c>
      <c r="B136" s="49"/>
      <c r="C136" s="49"/>
      <c r="D136" s="50"/>
      <c r="E136" s="18">
        <f>SUM(E13+E21+E40+E48+E99+E124+E128+E135)</f>
        <v>275224</v>
      </c>
      <c r="F136" s="18">
        <f>SUM(F13+F21+F40+F48+F99+F124+F128+F135)</f>
        <v>317816</v>
      </c>
    </row>
    <row r="137" spans="1:6" ht="12.75" customHeight="1">
      <c r="A137" s="47"/>
      <c r="B137" s="47"/>
      <c r="C137" s="47"/>
      <c r="D137" s="47"/>
      <c r="E137" s="11"/>
      <c r="F137" s="11"/>
    </row>
    <row r="138" spans="1:4" ht="12.75" customHeight="1">
      <c r="A138" s="12"/>
      <c r="B138" s="11"/>
      <c r="C138" s="11"/>
      <c r="D138" s="11"/>
    </row>
    <row r="139" spans="1:4" ht="12.75" customHeight="1">
      <c r="A139" s="20" t="s">
        <v>75</v>
      </c>
      <c r="B139" s="20"/>
      <c r="C139" s="20"/>
      <c r="D139" s="20"/>
    </row>
  </sheetData>
  <mergeCells count="34">
    <mergeCell ref="A99:D99"/>
    <mergeCell ref="A111:D111"/>
    <mergeCell ref="A108:D108"/>
    <mergeCell ref="A106:D106"/>
    <mergeCell ref="A39:D39"/>
    <mergeCell ref="A29:D29"/>
    <mergeCell ref="A40:D40"/>
    <mergeCell ref="A98:D98"/>
    <mergeCell ref="A137:D137"/>
    <mergeCell ref="A136:D136"/>
    <mergeCell ref="A127:D127"/>
    <mergeCell ref="A128:D128"/>
    <mergeCell ref="A134:D134"/>
    <mergeCell ref="A135:D135"/>
    <mergeCell ref="A123:D123"/>
    <mergeCell ref="A21:D21"/>
    <mergeCell ref="E3:F3"/>
    <mergeCell ref="E4:F4"/>
    <mergeCell ref="E5:F5"/>
    <mergeCell ref="A6:F6"/>
    <mergeCell ref="A20:D20"/>
    <mergeCell ref="A47:D47"/>
    <mergeCell ref="A48:D48"/>
    <mergeCell ref="A95:D95"/>
    <mergeCell ref="A12:D12"/>
    <mergeCell ref="A13:D13"/>
    <mergeCell ref="A124:D124"/>
    <mergeCell ref="A16:D16"/>
    <mergeCell ref="A63:D63"/>
    <mergeCell ref="A77:D77"/>
    <mergeCell ref="A59:D59"/>
    <mergeCell ref="A69:D69"/>
    <mergeCell ref="A90:D90"/>
    <mergeCell ref="A113:D113"/>
  </mergeCells>
  <printOptions horizontalCentered="1"/>
  <pageMargins left="0.7874015748031497" right="0.7874015748031497" top="0.5905511811023623" bottom="0.5905511811023623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2007-12-27T07:34:14Z</cp:lastPrinted>
  <dcterms:created xsi:type="dcterms:W3CDTF">2000-09-08T10:36:35Z</dcterms:created>
  <dcterms:modified xsi:type="dcterms:W3CDTF">2007-12-27T09:43:24Z</dcterms:modified>
  <cp:category/>
  <cp:version/>
  <cp:contentType/>
  <cp:contentStatus/>
</cp:coreProperties>
</file>