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>
    <definedName name="_xlnm.Print_Area" localSheetId="0">'Arkusz1'!$A$1:$F$42</definedName>
  </definedNames>
  <calcPr fullCalcOnLoad="1"/>
</workbook>
</file>

<file path=xl/sharedStrings.xml><?xml version="1.0" encoding="utf-8"?>
<sst xmlns="http://schemas.openxmlformats.org/spreadsheetml/2006/main" count="40" uniqueCount="40">
  <si>
    <t>Załącznik Nr 1</t>
  </si>
  <si>
    <t>do Uchwały Nr XX/138/2004</t>
  </si>
  <si>
    <t>Rady Gminy Michałowice</t>
  </si>
  <si>
    <t>z dnia 18 czerwca 2004r</t>
  </si>
  <si>
    <t>Dokonać zmian w planie wydatków budżetu gminy w roku budżetowym 2004 stanowiącym załącznik nr 2 do uchwały Rady Gminy nr XVIII/125/2004 z 25 marca 2004 r. w sprawie uchwalenia budżetu Gminy Michałowice na  2004  r. w sposób następujący :</t>
  </si>
  <si>
    <t>Dz</t>
  </si>
  <si>
    <t>Rozdz</t>
  </si>
  <si>
    <t>Parag</t>
  </si>
  <si>
    <t>Zadanie</t>
  </si>
  <si>
    <t>Zmniejszenie</t>
  </si>
  <si>
    <t>Zwiększenie</t>
  </si>
  <si>
    <t>wydatki inwestycyjne jedn.budżet</t>
  </si>
  <si>
    <t>60016 Drogi publiczne gminne: Razem</t>
  </si>
  <si>
    <t>zakup usług remontowych</t>
  </si>
  <si>
    <t>wydatki inwestycyjne jedn.budżet</t>
  </si>
  <si>
    <t>60095 Pozostała działalność:Razem</t>
  </si>
  <si>
    <t>600   Transport i łączność- Razem</t>
  </si>
  <si>
    <t xml:space="preserve">rezerwa ogólna </t>
  </si>
  <si>
    <t>75818 Rezerwy ogólne i celowe : Razem</t>
  </si>
  <si>
    <t>758  Różne rozliczenia - Razem</t>
  </si>
  <si>
    <t>zakup usług remontowych</t>
  </si>
  <si>
    <t>zakup usług pozostałych</t>
  </si>
  <si>
    <t>wydatki inwestycyjne jedn.budżet</t>
  </si>
  <si>
    <t>80101 Szkoły podstawowe : Razem</t>
  </si>
  <si>
    <t>zakup usług remontowych</t>
  </si>
  <si>
    <t>wydatki inwestycyjne jedn.budżet</t>
  </si>
  <si>
    <t>80104 Przedszkola : Razem</t>
  </si>
  <si>
    <t>801 Oświata i wychowanie-Razem</t>
  </si>
  <si>
    <t>zakup usług pozostałych</t>
  </si>
  <si>
    <t>90004 Utrzymanie zieleni w miastach i gminach : Razem</t>
  </si>
  <si>
    <t>900 Gospodarka komunalna i ochrona środowiska- Razem</t>
  </si>
  <si>
    <t xml:space="preserve">zakup usług pozostałych </t>
  </si>
  <si>
    <t>92109 Domy i ośrodki kultury, świetlice i kluby:Razem</t>
  </si>
  <si>
    <t>921 Kultura i ochrona dziedzictwa narodowego - Razem</t>
  </si>
  <si>
    <t xml:space="preserve">zakup usług pozostałych </t>
  </si>
  <si>
    <t>wydatki inwestycyjne jedn.budżet</t>
  </si>
  <si>
    <t>92605 Zadania w zakresie kultury fizycznej i sportu: Razem</t>
  </si>
  <si>
    <t>926  Kultura fizyczna i sport - Razem</t>
  </si>
  <si>
    <t>Suma            WYDATKI  OGÓŁEM :</t>
  </si>
  <si>
    <r>
      <rPr>
        <b/>
        <i/>
        <sz val="11"/>
        <rFont val="Times New Roman"/>
        <family val="1"/>
      </rPr>
      <t>Plan po zmianach 49 311 283 z</t>
    </r>
    <r>
      <rPr>
        <b/>
        <sz val="11"/>
        <rFont val="Times New Roman"/>
        <family val="1"/>
      </rPr>
      <t>ł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</si>
</sst>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  <numFmt numFmtId="166" formatCode="_-* #,##0.00 _z_ł_-;-* #,##0.00 _z_ł_-;_-* -?? _z_ł_-;_-@_-"/>
  </numFmts>
  <fonts count="9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left" wrapText="1"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 horizontal="left" wrapText="1"/>
    </xf>
    <xf numFmtId="164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 wrapText="1"/>
    </xf>
    <xf numFmtId="164" fontId="3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 vertical="top" wrapText="1"/>
    </xf>
    <xf numFmtId="164" fontId="2" fillId="0" borderId="3" xfId="0" applyFont="1" applyBorder="1" applyAlignment="1">
      <alignment vertical="top" wrapText="1"/>
    </xf>
    <xf numFmtId="165" fontId="2" fillId="0" borderId="3" xfId="0" applyNumberFormat="1" applyFont="1" applyBorder="1" applyAlignment="1">
      <alignment horizontal="right" vertical="top" wrapText="1"/>
    </xf>
    <xf numFmtId="164" fontId="3" fillId="0" borderId="3" xfId="0" applyFont="1" applyBorder="1" applyAlignment="1">
      <alignment vertical="top" wrapText="1"/>
    </xf>
    <xf numFmtId="164" fontId="4" fillId="0" borderId="3" xfId="0" applyFont="1" applyBorder="1" applyAlignment="1">
      <alignment horizontal="center" vertical="top" wrapText="1"/>
    </xf>
    <xf numFmtId="165" fontId="4" fillId="0" borderId="3" xfId="0" applyNumberFormat="1" applyFont="1" applyBorder="1" applyAlignment="1">
      <alignment horizontal="right" vertical="top" wrapText="1"/>
    </xf>
    <xf numFmtId="164" fontId="2" fillId="0" borderId="3" xfId="0" applyFont="1" applyBorder="1" applyAlignment="1">
      <alignment horizontal="left" vertical="top" wrapText="1"/>
    </xf>
    <xf numFmtId="164" fontId="4" fillId="0" borderId="4" xfId="0" applyFont="1" applyBorder="1" applyAlignment="1">
      <alignment horizontal="center" vertical="top" wrapText="1"/>
    </xf>
    <xf numFmtId="164" fontId="3" fillId="0" borderId="3" xfId="0" applyFont="1" applyBorder="1" applyAlignment="1">
      <alignment horizontal="left" vertical="top" wrapText="1"/>
    </xf>
    <xf numFmtId="165" fontId="3" fillId="0" borderId="3" xfId="0" applyNumberFormat="1" applyFont="1" applyBorder="1" applyAlignment="1">
      <alignment horizontal="right" vertical="top" wrapText="1"/>
    </xf>
    <xf numFmtId="164" fontId="2" fillId="0" borderId="4" xfId="0" applyFont="1" applyBorder="1" applyAlignment="1">
      <alignment horizontal="left" vertical="top" wrapText="1"/>
    </xf>
    <xf numFmtId="164" fontId="3" fillId="0" borderId="5" xfId="0" applyFont="1" applyBorder="1" applyAlignment="1">
      <alignment horizontal="left" vertical="top" wrapText="1"/>
    </xf>
    <xf numFmtId="164" fontId="3" fillId="0" borderId="4" xfId="0" applyFont="1" applyBorder="1" applyAlignment="1">
      <alignment horizontal="left" vertical="top" wrapText="1"/>
    </xf>
    <xf numFmtId="164" fontId="4" fillId="0" borderId="3" xfId="0" applyFont="1" applyBorder="1" applyAlignment="1">
      <alignment vertical="top" wrapText="1"/>
    </xf>
    <xf numFmtId="164" fontId="5" fillId="0" borderId="4" xfId="0" applyFont="1" applyBorder="1" applyAlignment="1">
      <alignment vertical="top" wrapText="1"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justify" vertical="top" wrapText="1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 wrapText="1"/>
    </xf>
    <xf numFmtId="165" fontId="2" fillId="0" borderId="3" xfId="15" applyNumberFormat="1" applyFont="1" applyFill="1" applyBorder="1" applyAlignment="1" applyProtection="1">
      <alignment horizontal="right" vertical="top" wrapText="1"/>
      <protection/>
    </xf>
    <xf numFmtId="164" fontId="3" fillId="0" borderId="3" xfId="0" applyFont="1" applyBorder="1" applyAlignment="1">
      <alignment vertical="top"/>
    </xf>
    <xf numFmtId="164" fontId="3" fillId="0" borderId="3" xfId="0" applyFont="1" applyBorder="1" applyAlignment="1">
      <alignment/>
    </xf>
    <xf numFmtId="165" fontId="3" fillId="0" borderId="3" xfId="0" applyNumberFormat="1" applyFont="1" applyBorder="1" applyAlignment="1">
      <alignment horizontal="right"/>
    </xf>
    <xf numFmtId="164" fontId="3" fillId="0" borderId="0" xfId="0" applyFont="1" applyBorder="1" applyAlignment="1">
      <alignment vertical="top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workbookViewId="0" topLeftCell="A1">
      <selection activeCell="F39" sqref="F39"/>
    </sheetView>
  </sheetViews>
  <sheetFormatPr defaultColWidth="9.00390625" defaultRowHeight="12.75"/>
  <cols>
    <col min="1" max="1" width="4.875" style="1" customWidth="1"/>
    <col min="2" max="2" width="7.375" style="1" customWidth="1"/>
    <col min="3" max="3" width="7.625" style="1" customWidth="1"/>
    <col min="4" max="4" width="42.25390625" style="1" customWidth="1"/>
    <col min="5" max="5" width="12.00390625" style="1" customWidth="1"/>
    <col min="6" max="6" width="13.375" style="1" customWidth="1"/>
    <col min="7" max="256" width="9.125" style="1" customWidth="1"/>
  </cols>
  <sheetData>
    <row r="1" s="1" customFormat="1" ht="12.75"/>
    <row r="2" spans="1:9" s="1" customFormat="1" ht="12.75" customHeight="1">
      <c r="A2" s="2"/>
      <c r="B2" s="2"/>
      <c r="C2" s="2"/>
      <c r="D2" s="3"/>
      <c r="E2" s="4" t="s">
        <v>0</v>
      </c>
      <c r="F2" s="4"/>
      <c r="G2" s="6"/>
      <c r="H2" s="6"/>
      <c r="I2" s="6"/>
    </row>
    <row r="3" spans="1:9" s="1" customFormat="1" ht="12.75" customHeight="1">
      <c r="A3" s="2"/>
      <c r="B3" s="2"/>
      <c r="C3" s="2"/>
      <c r="D3" s="3"/>
      <c r="E3" s="4" t="s">
        <v>1</v>
      </c>
      <c r="F3" s="4"/>
      <c r="G3" s="6"/>
      <c r="H3" s="6"/>
      <c r="I3" s="6"/>
    </row>
    <row r="4" spans="1:9" s="1" customFormat="1" ht="12.75" customHeight="1">
      <c r="A4" s="2"/>
      <c r="B4" s="2"/>
      <c r="C4" s="2"/>
      <c r="D4" s="3"/>
      <c r="E4" s="4" t="s">
        <v>2</v>
      </c>
      <c r="F4" s="4"/>
      <c r="G4" s="6"/>
      <c r="H4" s="6"/>
      <c r="I4" s="6"/>
    </row>
    <row r="5" spans="1:9" s="1" customFormat="1" ht="12.75" customHeight="1">
      <c r="A5" s="2"/>
      <c r="B5" s="2"/>
      <c r="C5" s="2"/>
      <c r="D5" s="3"/>
      <c r="E5" s="4" t="s">
        <v>3</v>
      </c>
      <c r="F5" s="4"/>
      <c r="G5" s="6"/>
      <c r="H5" s="6"/>
      <c r="I5" s="6"/>
    </row>
    <row r="6" spans="1:9" s="1" customFormat="1" ht="39" customHeight="1">
      <c r="A6" s="4" t="s">
        <v>4</v>
      </c>
      <c r="B6" s="4"/>
      <c r="C6" s="4"/>
      <c r="D6" s="4"/>
      <c r="E6" s="4"/>
      <c r="F6" s="4"/>
      <c r="G6" s="6"/>
      <c r="H6" s="6"/>
      <c r="I6" s="6"/>
    </row>
    <row r="7" spans="1:9" s="1" customFormat="1" ht="12.75" customHeight="1">
      <c r="A7" s="8"/>
      <c r="B7" s="8"/>
      <c r="C7" s="8"/>
      <c r="D7" s="8"/>
      <c r="E7" s="8"/>
      <c r="F7" s="8"/>
      <c r="G7" s="6"/>
      <c r="H7" s="6"/>
      <c r="I7" s="6"/>
    </row>
    <row r="8" spans="1:6" s="1" customFormat="1" ht="12.75" customHeight="1">
      <c r="A8" s="9" t="s">
        <v>5</v>
      </c>
      <c r="B8" s="9" t="s">
        <v>6</v>
      </c>
      <c r="C8" s="9" t="s">
        <v>7</v>
      </c>
      <c r="D8" s="9" t="s">
        <v>8</v>
      </c>
      <c r="E8" s="10" t="s">
        <v>9</v>
      </c>
      <c r="F8" s="11" t="s">
        <v>10</v>
      </c>
    </row>
    <row r="9" spans="1:6" s="1" customFormat="1" ht="12.7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</row>
    <row r="10" spans="1:6" s="1" customFormat="1" ht="15" customHeight="1">
      <c r="A10" s="13">
        <v>600</v>
      </c>
      <c r="B10" s="13">
        <v>60016</v>
      </c>
      <c r="C10" s="13">
        <v>6050</v>
      </c>
      <c r="D10" s="14" t="s">
        <v>11</v>
      </c>
      <c r="E10" s="15">
        <v>25000</v>
      </c>
      <c r="F10" s="15">
        <v>0</v>
      </c>
    </row>
    <row r="11" spans="1:6" s="1" customFormat="1" ht="14.25" customHeight="1">
      <c r="A11" s="16"/>
      <c r="B11" s="16"/>
      <c r="C11" s="17" t="s">
        <v>12</v>
      </c>
      <c r="D11" s="17"/>
      <c r="E11" s="18">
        <f>SUM(E10:E10)</f>
        <v>25000</v>
      </c>
      <c r="F11" s="18">
        <f>SUM(F10:F10)</f>
        <v>0</v>
      </c>
    </row>
    <row r="12" spans="1:6" s="1" customFormat="1" ht="14.25" customHeight="1">
      <c r="A12" s="16"/>
      <c r="B12" s="13">
        <v>60095</v>
      </c>
      <c r="C12" s="1">
        <v>4270</v>
      </c>
      <c r="D12" s="19" t="s">
        <v>13</v>
      </c>
      <c r="E12" s="15">
        <v>100000</v>
      </c>
      <c r="F12" s="18"/>
    </row>
    <row r="13" spans="1:6" s="1" customFormat="1" ht="14.25" customHeight="1">
      <c r="A13" s="16"/>
      <c r="B13" s="13"/>
      <c r="C13" s="13">
        <v>6050</v>
      </c>
      <c r="D13" s="14" t="s">
        <v>14</v>
      </c>
      <c r="E13" s="15"/>
      <c r="F13" s="15">
        <v>730000</v>
      </c>
    </row>
    <row r="14" spans="1:6" s="1" customFormat="1" ht="14.25" customHeight="1">
      <c r="A14" s="16"/>
      <c r="B14" s="16"/>
      <c r="C14" s="17" t="s">
        <v>15</v>
      </c>
      <c r="D14" s="17"/>
      <c r="E14" s="18">
        <f>SUM(E12+E13)</f>
        <v>100000</v>
      </c>
      <c r="F14" s="18">
        <f>SUM(F13)</f>
        <v>730000</v>
      </c>
    </row>
    <row r="15" spans="1:6" s="1" customFormat="1" ht="15" customHeight="1">
      <c r="A15" s="21" t="s">
        <v>16</v>
      </c>
      <c r="B15" s="21"/>
      <c r="C15" s="21"/>
      <c r="D15" s="21"/>
      <c r="E15" s="22">
        <f>SUM(E11,E14)</f>
        <v>125000</v>
      </c>
      <c r="F15" s="22">
        <f>SUM(F11,F14)</f>
        <v>730000</v>
      </c>
    </row>
    <row r="16" spans="1:6" s="1" customFormat="1" ht="13.5" customHeight="1">
      <c r="A16" s="13">
        <v>758</v>
      </c>
      <c r="B16" s="13">
        <v>75818</v>
      </c>
      <c r="C16" s="13">
        <v>4810</v>
      </c>
      <c r="D16" s="23" t="s">
        <v>17</v>
      </c>
      <c r="E16" s="15">
        <f>20000+56000</f>
        <v>76000</v>
      </c>
      <c r="F16" s="15">
        <v>0</v>
      </c>
    </row>
    <row r="17" spans="1:6" s="1" customFormat="1" ht="13.5" customHeight="1">
      <c r="A17" s="16"/>
      <c r="B17" s="16"/>
      <c r="C17" s="17" t="s">
        <v>18</v>
      </c>
      <c r="D17" s="17"/>
      <c r="E17" s="18">
        <f>SUM(E16:E16)</f>
        <v>76000</v>
      </c>
      <c r="F17" s="18">
        <f>SUM(F16:F16)</f>
        <v>0</v>
      </c>
    </row>
    <row r="18" spans="1:6" s="1" customFormat="1" ht="15" customHeight="1">
      <c r="A18" s="21" t="s">
        <v>19</v>
      </c>
      <c r="B18" s="21"/>
      <c r="C18" s="21"/>
      <c r="D18" s="21"/>
      <c r="E18" s="22">
        <f>SUM(E17)</f>
        <v>76000</v>
      </c>
      <c r="F18" s="22">
        <f>SUM(F17)</f>
        <v>0</v>
      </c>
    </row>
    <row r="19" spans="1:6" s="1" customFormat="1" ht="13.5" customHeight="1">
      <c r="A19" s="13">
        <v>801</v>
      </c>
      <c r="B19" s="13">
        <v>80101</v>
      </c>
      <c r="C19" s="13">
        <v>4270</v>
      </c>
      <c r="D19" s="19" t="s">
        <v>20</v>
      </c>
      <c r="E19" s="15"/>
      <c r="F19" s="15">
        <v>86000</v>
      </c>
    </row>
    <row r="20" spans="1:6" s="1" customFormat="1" ht="13.5" customHeight="1">
      <c r="A20" s="13"/>
      <c r="B20" s="13"/>
      <c r="C20" s="13">
        <v>4300</v>
      </c>
      <c r="D20" s="19" t="s">
        <v>21</v>
      </c>
      <c r="E20" s="15"/>
      <c r="F20" s="15">
        <v>12000</v>
      </c>
    </row>
    <row r="21" spans="1:6" s="1" customFormat="1" ht="13.5" customHeight="1">
      <c r="A21" s="13"/>
      <c r="B21" s="13"/>
      <c r="C21" s="13">
        <v>6050</v>
      </c>
      <c r="D21" s="14" t="s">
        <v>22</v>
      </c>
      <c r="E21" s="15">
        <v>314000</v>
      </c>
      <c r="F21" s="15"/>
    </row>
    <row r="22" spans="1:6" s="1" customFormat="1" ht="13.5" customHeight="1">
      <c r="A22" s="21"/>
      <c r="B22" s="21"/>
      <c r="C22" s="17" t="s">
        <v>23</v>
      </c>
      <c r="D22" s="17"/>
      <c r="E22" s="18">
        <f>SUM(E19:E21)</f>
        <v>314000</v>
      </c>
      <c r="F22" s="18">
        <f>SUM(F19:F21)</f>
        <v>98000</v>
      </c>
    </row>
    <row r="23" spans="1:6" s="1" customFormat="1" ht="13.5" customHeight="1">
      <c r="A23" s="13"/>
      <c r="B23" s="13">
        <v>80104</v>
      </c>
      <c r="C23" s="13">
        <v>4270</v>
      </c>
      <c r="D23" s="19" t="s">
        <v>24</v>
      </c>
      <c r="E23" s="15"/>
      <c r="F23" s="15">
        <v>2000</v>
      </c>
    </row>
    <row r="24" spans="1:6" s="1" customFormat="1" ht="13.5" customHeight="1">
      <c r="A24" s="13"/>
      <c r="B24" s="13"/>
      <c r="C24" s="13">
        <v>6050</v>
      </c>
      <c r="D24" s="14" t="s">
        <v>25</v>
      </c>
      <c r="E24" s="15"/>
      <c r="F24" s="15">
        <v>65650</v>
      </c>
    </row>
    <row r="25" spans="1:6" s="1" customFormat="1" ht="13.5" customHeight="1">
      <c r="A25" s="21"/>
      <c r="B25" s="21"/>
      <c r="C25" s="17" t="s">
        <v>26</v>
      </c>
      <c r="D25" s="17"/>
      <c r="E25" s="18">
        <f>SUM(E23:E24)</f>
        <v>0</v>
      </c>
      <c r="F25" s="18">
        <f>SUM(F23:F24)</f>
        <v>67650</v>
      </c>
    </row>
    <row r="26" spans="1:6" s="1" customFormat="1" ht="13.5" customHeight="1">
      <c r="A26" s="21" t="s">
        <v>27</v>
      </c>
      <c r="B26" s="21"/>
      <c r="C26" s="21"/>
      <c r="D26" s="21"/>
      <c r="E26" s="22">
        <f>SUM(E22+E25)</f>
        <v>314000</v>
      </c>
      <c r="F26" s="22">
        <f>SUM(F22+F25)</f>
        <v>165650</v>
      </c>
    </row>
    <row r="27" spans="1:6" s="1" customFormat="1" ht="13.5" customHeight="1">
      <c r="A27" s="13">
        <v>900</v>
      </c>
      <c r="B27" s="13">
        <v>90004</v>
      </c>
      <c r="C27" s="13">
        <v>4300</v>
      </c>
      <c r="D27" s="19" t="s">
        <v>28</v>
      </c>
      <c r="E27" s="15">
        <v>10000</v>
      </c>
      <c r="F27" s="15"/>
    </row>
    <row r="28" spans="1:6" s="1" customFormat="1" ht="13.5" customHeight="1">
      <c r="A28" s="13"/>
      <c r="B28" s="13"/>
      <c r="C28" s="26" t="s">
        <v>29</v>
      </c>
      <c r="D28" s="26"/>
      <c r="E28" s="18">
        <f>SUM(E27)</f>
        <v>10000</v>
      </c>
      <c r="F28" s="18">
        <f>SUM(F27)</f>
        <v>0</v>
      </c>
    </row>
    <row r="29" spans="1:6" s="1" customFormat="1" ht="13.5" customHeight="1">
      <c r="A29" s="21" t="s">
        <v>30</v>
      </c>
      <c r="B29" s="21"/>
      <c r="C29" s="21"/>
      <c r="D29" s="21"/>
      <c r="E29" s="22">
        <f>SUM(E28)</f>
        <v>10000</v>
      </c>
      <c r="F29" s="22">
        <f>SUM(F28)</f>
        <v>0</v>
      </c>
    </row>
    <row r="30" spans="1:6" s="1" customFormat="1" ht="14.25" customHeight="1">
      <c r="A30" s="28">
        <v>921</v>
      </c>
      <c r="B30" s="28">
        <v>92109</v>
      </c>
      <c r="C30" s="13">
        <v>4300</v>
      </c>
      <c r="D30" s="29" t="s">
        <v>31</v>
      </c>
      <c r="E30" s="15">
        <v>0</v>
      </c>
      <c r="F30" s="15">
        <v>5000</v>
      </c>
    </row>
    <row r="31" spans="1:6" s="1" customFormat="1" ht="14.25" customHeight="1">
      <c r="A31" s="16"/>
      <c r="B31" s="14"/>
      <c r="C31" s="17" t="s">
        <v>32</v>
      </c>
      <c r="D31" s="17"/>
      <c r="E31" s="18">
        <f>SUM(E30:E30)</f>
        <v>0</v>
      </c>
      <c r="F31" s="18">
        <f>SUM(F30:F30)</f>
        <v>5000</v>
      </c>
    </row>
    <row r="32" spans="1:6" s="1" customFormat="1" ht="14.25" customHeight="1">
      <c r="A32" s="21" t="s">
        <v>33</v>
      </c>
      <c r="B32" s="21"/>
      <c r="C32" s="21"/>
      <c r="D32" s="21"/>
      <c r="E32" s="22">
        <f>SUM(E31)</f>
        <v>0</v>
      </c>
      <c r="F32" s="22">
        <f>SUM(F31)</f>
        <v>5000</v>
      </c>
    </row>
    <row r="33" spans="1:6" s="1" customFormat="1" ht="14.25" customHeight="1">
      <c r="A33" s="30">
        <v>926</v>
      </c>
      <c r="B33" s="31">
        <v>92605</v>
      </c>
      <c r="C33" s="13">
        <v>4300</v>
      </c>
      <c r="D33" s="29" t="s">
        <v>34</v>
      </c>
      <c r="E33" s="15">
        <v>0</v>
      </c>
      <c r="F33" s="32">
        <v>3000</v>
      </c>
    </row>
    <row r="34" spans="1:6" s="1" customFormat="1" ht="14.25" customHeight="1">
      <c r="A34" s="30"/>
      <c r="B34" s="31"/>
      <c r="C34" s="13">
        <v>6050</v>
      </c>
      <c r="D34" s="29" t="s">
        <v>35</v>
      </c>
      <c r="E34" s="15">
        <v>0</v>
      </c>
      <c r="F34" s="32">
        <v>35000</v>
      </c>
    </row>
    <row r="35" spans="1:6" s="1" customFormat="1" ht="15" customHeight="1">
      <c r="A35" s="16"/>
      <c r="B35" s="16"/>
      <c r="C35" s="17" t="s">
        <v>36</v>
      </c>
      <c r="D35" s="17"/>
      <c r="E35" s="18">
        <f>SUM(E33:E34)</f>
        <v>0</v>
      </c>
      <c r="F35" s="18">
        <f>SUM(F33:F34)</f>
        <v>38000</v>
      </c>
    </row>
    <row r="36" spans="1:6" s="1" customFormat="1" ht="14.25" customHeight="1">
      <c r="A36" s="21" t="s">
        <v>37</v>
      </c>
      <c r="B36" s="21"/>
      <c r="C36" s="21"/>
      <c r="D36" s="21"/>
      <c r="E36" s="22">
        <f>SUM(E35)</f>
        <v>0</v>
      </c>
      <c r="F36" s="22">
        <f>SUM(F35)</f>
        <v>38000</v>
      </c>
    </row>
    <row r="37" spans="1:6" s="1" customFormat="1" ht="13.5" customHeight="1">
      <c r="A37" s="33" t="s">
        <v>38</v>
      </c>
      <c r="B37" s="33"/>
      <c r="C37" s="33"/>
      <c r="D37" s="33"/>
      <c r="E37" s="35">
        <f>SUM(E15+E18+E26+E29+E32+E36)</f>
        <v>525000</v>
      </c>
      <c r="F37" s="35">
        <f>SUM(F15+F18+F26+F29+F32+F36)</f>
        <v>938650</v>
      </c>
    </row>
    <row r="38" spans="1:6" s="1" customFormat="1" ht="13.5" customHeight="1">
      <c r="A38" s="36"/>
      <c r="B38" s="37"/>
      <c r="C38" s="37"/>
      <c r="D38" s="37"/>
      <c r="E38" s="38"/>
      <c r="F38" s="38"/>
    </row>
    <row r="39" spans="1:4" s="1" customFormat="1" ht="12.75" customHeight="1">
      <c r="A39" s="39" t="s">
        <v>39</v>
      </c>
      <c r="B39" s="39"/>
      <c r="C39" s="39"/>
      <c r="D39" s="39"/>
    </row>
  </sheetData>
  <mergeCells count="21">
    <mergeCell ref="E2:F2"/>
    <mergeCell ref="E3:F3"/>
    <mergeCell ref="E4:F4"/>
    <mergeCell ref="E5:F5"/>
    <mergeCell ref="A6:F6"/>
    <mergeCell ref="C11:D11"/>
    <mergeCell ref="C14:D14"/>
    <mergeCell ref="A15:D15"/>
    <mergeCell ref="C17:D17"/>
    <mergeCell ref="A18:D18"/>
    <mergeCell ref="C22:D22"/>
    <mergeCell ref="C25:D25"/>
    <mergeCell ref="A26:D26"/>
    <mergeCell ref="C28:D28"/>
    <mergeCell ref="A29:D29"/>
    <mergeCell ref="C31:D31"/>
    <mergeCell ref="A32:D32"/>
    <mergeCell ref="C35:D35"/>
    <mergeCell ref="A36:D36"/>
    <mergeCell ref="A37:D37"/>
    <mergeCell ref="A39:D39"/>
  </mergeCells>
  <printOptions horizontalCentered="1"/>
  <pageMargins left="0.7875" right="0.7875" top="0.9840277777777778" bottom="0.9840277777777778" header="0.5118055555555556" footer="0.5118055555555556"/>
  <pageSetup fitToHeight="0" horizontalDpi="300" verticalDpi="300" orientation="portrait" paperSize="12" scale="98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/>
  <cp:lastPrinted>2004-06-18T10:59:52Z</cp:lastPrinted>
  <dcterms:created xsi:type="dcterms:W3CDTF">2000-09-08T10:36:35Z</dcterms:created>
  <dcterms:modified xsi:type="dcterms:W3CDTF">2004-07-02T09:52:43Z</dcterms:modified>
  <cp:category/>
  <cp:version/>
  <cp:contentType/>
  <cp:contentStatus/>
  <cp:revision>1</cp:revision>
</cp:coreProperties>
</file>