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<sst xmlns="http://schemas.openxmlformats.org/spreadsheetml/2006/main" count="359" uniqueCount="287">
  <si>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</si>
  <si>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</si>
  <si>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</si>
  <si>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</si>
  <si>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</si>
  <si>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</si>
  <si>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</si>
  <si>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</si>
  <si>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</si>
  <si>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</si>
  <si>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</si>
  <si>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</si>
  <si>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</si>
  <si>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</si>
  <si>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</si>
  <si>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</si>
  <si>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</si>
  <si>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</si>
  <si>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</si>
  <si>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</si>
  <si>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</si>
  <si>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</si>
  <si>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</si>
  <si>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</si>
  <si>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</si>
  <si>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</si>
  <si>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</si>
  <si>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</si>
  <si>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</si>
  <si>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</si>
  <si>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</si>
  <si>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</si>
  <si>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</si>
  <si>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</si>
  <si>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</si>
  <si>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</si>
  <si>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</si>
  <si>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</si>
  <si>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</si>
  <si>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</si>
  <si>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</si>
  <si>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</si>
  <si>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</si>
  <si>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</si>
  <si>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</si>
  <si>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</si>
  <si>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</si>
  <si>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</si>
  <si>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</si>
  <si>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</si>
  <si>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</si>
  <si>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</si>
  <si>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</si>
  <si>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</si>
  <si>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</si>
  <si>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</si>
  <si>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</si>
  <si>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</si>
  <si>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</si>
  <si>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</si>
  <si>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</si>
  <si>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</si>
  <si>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</si>
  <si>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</si>
  <si>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</si>
  <si>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</si>
  <si>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</si>
  <si>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</si>
  <si>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</si>
  <si>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</si>
  <si>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</si>
  <si>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</si>
  <si>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</si>
  <si>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</si>
  <si>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</si>
  <si>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</si>
  <si>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</si>
  <si>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</si>
  <si>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</si>
  <si>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</si>
  <si>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</si>
  <si>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</si>
  <si>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</si>
  <si>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</si>
  <si>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</si>
  <si>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</si>
  <si>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</si>
  <si>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</si>
  <si>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</si>
  <si>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</si>
  <si>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</si>
  <si>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</si>
  <si>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</si>
  <si>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</si>
  <si>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</si>
  <si>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</si>
  <si>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</si>
  <si>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</si>
  <si>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</si>
  <si>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</si>
  <si>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</si>
  <si>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</si>
  <si>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</si>
  <si>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</si>
  <si>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</si>
  <si>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</si>
  <si>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</si>
  <si>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</si>
  <si>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</si>
  <si>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</si>
  <si>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</si>
  <si>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</si>
  <si>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</si>
  <si>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</si>
  <si>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</si>
  <si>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</si>
  <si>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</si>
  <si>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</si>
  <si>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</si>
  <si>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</si>
  <si>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</si>
  <si>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</si>
  <si>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</si>
  <si>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</si>
  <si>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</si>
  <si>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</si>
  <si>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</si>
  <si>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</si>
  <si>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</si>
  <si>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</si>
  <si>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</si>
  <si>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</si>
  <si>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</si>
  <si>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</si>
  <si>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</si>
  <si>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</si>
  <si>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</si>
  <si>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</si>
  <si>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</si>
  <si>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</si>
  <si>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</si>
  <si>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</si>
  <si>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</si>
  <si>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</si>
  <si>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</si>
  <si>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</si>
  <si>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</si>
  <si>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</si>
  <si>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</si>
  <si>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</si>
  <si>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</si>
  <si>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</si>
  <si>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</si>
  <si>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</si>
  <si>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</si>
  <si>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</si>
  <si>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</si>
  <si>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</si>
  <si>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</si>
  <si>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</si>
  <si>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</si>
  <si>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</si>
  <si>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</si>
  <si>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</si>
  <si>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</si>
  <si>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</si>
  <si>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</si>
  <si>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z zakresu opieki społ.-składki na ubezp.zdrowotne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</si>
  <si>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</si>
  <si>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</si>
  <si>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</si>
  <si>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</si>
  <si>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</si>
  <si>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</si>
  <si>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</si>
  <si>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</si>
  <si>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</si>
  <si>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</si>
  <si>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</si>
  <si>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</si>
  <si>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</si>
  <si>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</si>
  <si>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</si>
  <si>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</si>
  <si>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</si>
  <si>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</si>
  <si>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</si>
  <si>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</si>
  <si>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</si>
  <si>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</si>
  <si>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</si>
  <si>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</si>
  <si>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</si>
  <si>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</si>
  <si>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</si>
  <si>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</si>
  <si>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</si>
  <si>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756-75615-0360</t>
  </si>
  <si>
    <t>Udziały gmin w podatkach stanow.doch.budżetu państwa ogółem, z tego:</t>
  </si>
  <si>
    <t>852-85213-2010</t>
  </si>
  <si>
    <t>852-85214-2010</t>
  </si>
  <si>
    <t>756-75615-0370</t>
  </si>
  <si>
    <t>podatek od posiadania psów</t>
  </si>
  <si>
    <t>756-75618-0490</t>
  </si>
  <si>
    <t>801-80104-0830</t>
  </si>
  <si>
    <t>750-75011-2360</t>
  </si>
  <si>
    <t>odsetki od środków na rachunkach bankowych</t>
  </si>
  <si>
    <t>754-75412-0960</t>
  </si>
  <si>
    <t xml:space="preserve">Plan dochodów budżetu Gminy Michałowice na 2005 rok  </t>
  </si>
  <si>
    <t>758-75831-2920</t>
  </si>
  <si>
    <t>część równoważąca dla gmin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</si>
  <si>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</si>
  <si>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</si>
  <si>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</si>
  <si>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</si>
  <si>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z zakresu opieki społ.-świadczenia rodzinne</t>
  </si>
  <si>
    <t>na zadania własne, w tym</t>
  </si>
  <si>
    <t>852-85214-2030</t>
  </si>
  <si>
    <t>z zakresu opieki społ.- na zasiłki i pomoc w naturze</t>
  </si>
  <si>
    <t>852-85219-2030</t>
  </si>
  <si>
    <t>z zakresu opieki społ.-na utrz.ośr.pomocy społecznej</t>
  </si>
  <si>
    <t>dochody jst związane z realizacją zadań z zakresu adm.rządowej oraz innych zadań zleconych ustawami (wydawanie dowodów osobistych)</t>
  </si>
  <si>
    <t>odsetki za nieterminowe wpłaty z tytułu podatków i opłat</t>
  </si>
  <si>
    <t>wpływy z opłaty administracyjnej za czynnośći urzędowe-wypis i wyrys ze studium uwarunkowań i kierunków zagosp.przestrz.</t>
  </si>
  <si>
    <t>756-75616-0490</t>
  </si>
  <si>
    <t>wpł.z opłat za zezwolenia na sprzedaż napojów alkoholowych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</si>
  <si>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</si>
  <si>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</si>
  <si>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</si>
  <si>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</si>
  <si>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</si>
  <si>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</si>
  <si>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</si>
  <si>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</si>
  <si>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</si>
  <si>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</si>
  <si>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</si>
  <si>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756-75616-0450</t>
  </si>
  <si>
    <t>929-92605-6090</t>
  </si>
  <si>
    <t>wpływy z opłat skarbowych</t>
  </si>
  <si>
    <t xml:space="preserve">otrzymane darowizny w postacji pieniężnej na modernizację budynku OSP </t>
  </si>
  <si>
    <t>Autopoprawki Wójta Gminy</t>
  </si>
  <si>
    <t>751-75109-2010</t>
  </si>
  <si>
    <t>z zakresu administracji rządowej - wybory do Rady Powiatu</t>
  </si>
  <si>
    <t xml:space="preserve">z zakresu administracji rządowej 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</si>
  <si>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</si>
  <si>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</si>
  <si>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</si>
  <si>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</si>
  <si>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</si>
  <si>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</si>
  <si>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</si>
  <si>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700-70005-0840</t>
  </si>
  <si>
    <t>wpływy z tyt.przekształ.prawa użytk. wiecz.w prawo własności</t>
  </si>
  <si>
    <t>801-80104-0970</t>
  </si>
  <si>
    <t>010-01010-0970</t>
  </si>
  <si>
    <t xml:space="preserve">wpływy z różnych dochodów - udział mieszkańców na budowę kanalizacji sanitarnej wsch.cz.gm.  </t>
  </si>
  <si>
    <t xml:space="preserve">wpływy z różnych dochodów - udział mieszkańców na budowę kanalizacji sanitarnej zach.cz.gm.  </t>
  </si>
  <si>
    <t xml:space="preserve">wpływy z różnych dochodów - udział mieszkańców na budowę kanalizacji sanitarnej środkowa cz.gm.  </t>
  </si>
  <si>
    <t xml:space="preserve">wpływy z różnych dochodów - udział mieszkańców na budowę wodociągów na terenie gminy  </t>
  </si>
  <si>
    <t xml:space="preserve">wpływy z różnych dochodów - udział mieszkańców na budowę wodociągu w Nowej Wsi </t>
  </si>
  <si>
    <t>wpływy z różnych dochodów - udział mieszkańców na budowę wodociągu w Michałowicach</t>
  </si>
  <si>
    <t>wpływy z różnych dochodów - udział mieszkańców na budowę wodociągu w Komorowie-Granicy</t>
  </si>
  <si>
    <t>Plan dochodów na 2005 rok</t>
  </si>
  <si>
    <t>600-60016-0970</t>
  </si>
  <si>
    <t>podatek rolny od osób  prawnych</t>
  </si>
  <si>
    <t>podatek leśny od osób  prawnych</t>
  </si>
  <si>
    <t>wpływy ze sprzedaży wyrobów i składników majatkowych</t>
  </si>
  <si>
    <t>wpływy z różnych dochodów -likwidacja środka specjalnego - zajęcie pasa drogowego</t>
  </si>
  <si>
    <t>wpływy z różnych dochodów -opłaty za  zajęcie pasa drogowego</t>
  </si>
  <si>
    <t>854-85401-0830</t>
  </si>
  <si>
    <t>wplywy z usług - odpł.rodziców za pobyt dziecka w przedszkolu</t>
  </si>
  <si>
    <t>wpływy z innych lokalnych opłat przez jst-wpis do ewidencji działalnośći gospodar</t>
  </si>
  <si>
    <t>wpływy z usług - czynsze mieszkaniowe</t>
  </si>
  <si>
    <t>wpływy z usług - likwidacja środków specjalnych szkół</t>
  </si>
  <si>
    <t>wpływy z usług - likwidacja środków specjalnych przedszkoli</t>
  </si>
  <si>
    <t>wpływy z usług - usługi opiekuńcze</t>
  </si>
  <si>
    <t>wpływy z usług - likwidacja środka specjalnego świetlica szkolna</t>
  </si>
  <si>
    <t>udział w podatku dochodowym od osób prawnych</t>
  </si>
  <si>
    <t xml:space="preserve">                                                                                 do Uchwały Nr XXIX/245/05 </t>
  </si>
  <si>
    <t xml:space="preserve">                                                                                 Załącznik nr 1</t>
  </si>
  <si>
    <t>wpływy z różnych dochodów - refundacja kosztów przez inne gminy za pobyt dzieci w przedszk. na terenie naszej gminy</t>
  </si>
  <si>
    <t>dotacje celowe otrzymane ze środków specjalnych na finansowanie lub dofinansowanie zadań inwestycyjnych ( budowa hali sportowej Nowa Wieś)</t>
  </si>
  <si>
    <t xml:space="preserve">                                                                                 Rady Gminy Michałowice</t>
  </si>
  <si>
    <t xml:space="preserve">                                                                                 z dnia 21 marca 2005</t>
  </si>
  <si>
    <t>600-60095-2039</t>
  </si>
  <si>
    <t>dotacje celowe otrzymane  z budżetu państwa na realizacje własnych zadań bieżących gmin - odwodnienie i mała retencja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</si>
</sst>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70">
      <selection activeCell="J70" sqref="J70"/>
    </sheetView>
  </sheetViews>
  <sheetFormatPr defaultColWidth="9.00390625" defaultRowHeight="12.75"/>
  <cols>
    <col min="1" max="1" width="2.875" style="27" customWidth="1"/>
    <col min="2" max="2" width="12.00390625" style="27" customWidth="1"/>
    <col min="3" max="3" width="56.25390625" style="27" customWidth="1"/>
    <col min="4" max="4" width="9.25390625" style="27" hidden="1" customWidth="1"/>
    <col min="5" max="5" width="11.625" style="27" hidden="1" customWidth="1"/>
    <col min="6" max="6" width="13.125" style="27" customWidth="1"/>
    <col min="7" max="16384" width="9.125" style="27" customWidth="1"/>
  </cols>
  <sheetData>
    <row r="1" spans="1:6" ht="12.75">
      <c r="A1" s="47"/>
      <c r="B1" s="48"/>
      <c r="C1" s="48"/>
      <c r="D1" s="33"/>
      <c r="E1" s="33"/>
      <c r="F1" s="33"/>
    </row>
    <row r="2" spans="1:10" ht="12.75">
      <c r="A2" s="24"/>
      <c r="B2" s="33"/>
      <c r="C2" s="45" t="s">
        <v>280</v>
      </c>
      <c r="D2" s="45"/>
      <c r="E2" s="25"/>
      <c r="F2" s="25"/>
      <c r="G2" s="25"/>
      <c r="I2" s="25"/>
      <c r="J2" s="26"/>
    </row>
    <row r="3" spans="1:10" ht="12.75">
      <c r="A3" s="24"/>
      <c r="B3" s="33"/>
      <c r="C3" s="45" t="s">
        <v>279</v>
      </c>
      <c r="D3" s="45"/>
      <c r="E3" s="25"/>
      <c r="F3" s="25"/>
      <c r="G3" s="25"/>
      <c r="I3" s="25"/>
      <c r="J3" s="26"/>
    </row>
    <row r="4" spans="1:10" ht="12.75">
      <c r="A4" s="24"/>
      <c r="B4" s="33"/>
      <c r="C4" s="45" t="s">
        <v>283</v>
      </c>
      <c r="D4" s="45"/>
      <c r="E4" s="25"/>
      <c r="F4" s="25"/>
      <c r="G4" s="25"/>
      <c r="I4" s="25"/>
      <c r="J4" s="26"/>
    </row>
    <row r="5" spans="1:10" ht="12.75">
      <c r="A5" s="25"/>
      <c r="B5" s="33"/>
      <c r="C5" s="46" t="s">
        <v>284</v>
      </c>
      <c r="D5" s="46"/>
      <c r="E5" s="34"/>
      <c r="F5" s="34"/>
      <c r="G5" s="25"/>
      <c r="I5" s="25"/>
      <c r="J5" s="26"/>
    </row>
    <row r="6" spans="1:10" ht="12.75">
      <c r="A6" s="25"/>
      <c r="B6" s="33"/>
      <c r="C6" s="34"/>
      <c r="D6" s="34"/>
      <c r="E6" s="34"/>
      <c r="F6" s="34"/>
      <c r="G6" s="25"/>
      <c r="I6" s="25"/>
      <c r="J6" s="26"/>
    </row>
    <row r="7" spans="1:10" ht="12.75">
      <c r="A7" s="25"/>
      <c r="B7" s="44" t="s">
        <v>208</v>
      </c>
      <c r="C7" s="44"/>
      <c r="D7" s="35"/>
      <c r="E7" s="41" t="s">
        <v>245</v>
      </c>
      <c r="F7" s="41" t="s">
        <v>245</v>
      </c>
      <c r="G7" s="25"/>
      <c r="I7" s="25"/>
      <c r="J7" s="26"/>
    </row>
    <row r="8" spans="1:6" ht="63" customHeight="1">
      <c r="A8" s="30" t="s">
        <v>166</v>
      </c>
      <c r="B8" s="29" t="s">
        <v>1</v>
      </c>
      <c r="C8" s="30" t="s">
        <v>2</v>
      </c>
      <c r="D8" s="36" t="s">
        <v>246</v>
      </c>
      <c r="E8" s="36" t="s">
        <v>241</v>
      </c>
      <c r="F8" s="29" t="s">
        <v>263</v>
      </c>
    </row>
    <row r="9" spans="1:6" ht="12">
      <c r="A9" s="28">
        <v>1</v>
      </c>
      <c r="B9" s="5">
        <v>2</v>
      </c>
      <c r="C9" s="5">
        <v>3</v>
      </c>
      <c r="D9" s="37">
        <v>5</v>
      </c>
      <c r="E9" s="37"/>
      <c r="F9" s="28"/>
    </row>
    <row r="10" spans="1:6" ht="12">
      <c r="A10" s="5" t="s">
        <v>3</v>
      </c>
      <c r="B10" s="9"/>
      <c r="C10" s="10" t="s">
        <v>4</v>
      </c>
      <c r="D10" s="38">
        <f>SUM(D11:D34)</f>
        <v>7560768</v>
      </c>
      <c r="E10" s="38">
        <f>SUM(E11:E23)</f>
        <v>345000</v>
      </c>
      <c r="F10" s="11">
        <f>SUM(F11:F23)</f>
        <v>7560768</v>
      </c>
    </row>
    <row r="11" spans="1:6" ht="12">
      <c r="A11" s="12">
        <v>1</v>
      </c>
      <c r="B11" s="9" t="s">
        <v>170</v>
      </c>
      <c r="C11" s="9" t="s">
        <v>247</v>
      </c>
      <c r="D11" s="39">
        <v>2650000</v>
      </c>
      <c r="E11" s="39">
        <v>0</v>
      </c>
      <c r="F11" s="13">
        <f aca="true" t="shared" si="0" ref="F11:F23">SUM(D11+E11)</f>
        <v>2650000</v>
      </c>
    </row>
    <row r="12" spans="1:6" ht="12">
      <c r="A12" s="12">
        <v>2</v>
      </c>
      <c r="B12" s="9" t="s">
        <v>175</v>
      </c>
      <c r="C12" s="9" t="s">
        <v>16</v>
      </c>
      <c r="D12" s="39">
        <v>2225071</v>
      </c>
      <c r="E12" s="39">
        <v>345000</v>
      </c>
      <c r="F12" s="13">
        <v>2225071</v>
      </c>
    </row>
    <row r="13" spans="1:6" ht="12">
      <c r="A13" s="12">
        <v>3</v>
      </c>
      <c r="B13" s="9" t="s">
        <v>171</v>
      </c>
      <c r="C13" s="9" t="s">
        <v>265</v>
      </c>
      <c r="D13" s="39">
        <v>55000</v>
      </c>
      <c r="E13" s="39">
        <v>0</v>
      </c>
      <c r="F13" s="13">
        <f t="shared" si="0"/>
        <v>55000</v>
      </c>
    </row>
    <row r="14" spans="1:6" ht="12">
      <c r="A14" s="12">
        <v>4</v>
      </c>
      <c r="B14" s="9" t="s">
        <v>176</v>
      </c>
      <c r="C14" s="9" t="s">
        <v>18</v>
      </c>
      <c r="D14" s="39">
        <v>363502</v>
      </c>
      <c r="E14" s="39">
        <v>0</v>
      </c>
      <c r="F14" s="13">
        <f t="shared" si="0"/>
        <v>363502</v>
      </c>
    </row>
    <row r="15" spans="1:6" ht="12">
      <c r="A15" s="12">
        <v>5</v>
      </c>
      <c r="B15" s="9" t="s">
        <v>172</v>
      </c>
      <c r="C15" s="9" t="s">
        <v>266</v>
      </c>
      <c r="D15" s="39">
        <v>2035</v>
      </c>
      <c r="E15" s="39">
        <v>0</v>
      </c>
      <c r="F15" s="13">
        <f t="shared" si="0"/>
        <v>2035</v>
      </c>
    </row>
    <row r="16" spans="1:6" ht="12">
      <c r="A16" s="12">
        <v>6</v>
      </c>
      <c r="B16" s="9" t="s">
        <v>177</v>
      </c>
      <c r="C16" s="9" t="s">
        <v>162</v>
      </c>
      <c r="D16" s="39">
        <v>595</v>
      </c>
      <c r="E16" s="39">
        <v>0</v>
      </c>
      <c r="F16" s="13">
        <f t="shared" si="0"/>
        <v>595</v>
      </c>
    </row>
    <row r="17" spans="1:6" ht="12">
      <c r="A17" s="12">
        <v>7</v>
      </c>
      <c r="B17" s="9" t="s">
        <v>173</v>
      </c>
      <c r="C17" s="9" t="s">
        <v>248</v>
      </c>
      <c r="D17" s="39">
        <v>168000</v>
      </c>
      <c r="E17" s="39">
        <v>0</v>
      </c>
      <c r="F17" s="13">
        <f t="shared" si="0"/>
        <v>168000</v>
      </c>
    </row>
    <row r="18" spans="1:6" ht="12">
      <c r="A18" s="12">
        <v>8</v>
      </c>
      <c r="B18" s="9" t="s">
        <v>178</v>
      </c>
      <c r="C18" s="9" t="s">
        <v>249</v>
      </c>
      <c r="D18" s="39">
        <v>182543</v>
      </c>
      <c r="E18" s="39">
        <v>0</v>
      </c>
      <c r="F18" s="13">
        <f t="shared" si="0"/>
        <v>182543</v>
      </c>
    </row>
    <row r="19" spans="1:6" ht="12">
      <c r="A19" s="12">
        <v>9</v>
      </c>
      <c r="B19" s="9" t="s">
        <v>197</v>
      </c>
      <c r="C19" s="9" t="s">
        <v>21</v>
      </c>
      <c r="D19" s="39">
        <v>164499</v>
      </c>
      <c r="E19" s="39">
        <v>0</v>
      </c>
      <c r="F19" s="13">
        <f t="shared" si="0"/>
        <v>164499</v>
      </c>
    </row>
    <row r="20" spans="1:6" ht="12">
      <c r="A20" s="12">
        <v>10</v>
      </c>
      <c r="B20" s="9" t="s">
        <v>201</v>
      </c>
      <c r="C20" s="9" t="s">
        <v>202</v>
      </c>
      <c r="D20" s="39">
        <v>500</v>
      </c>
      <c r="E20" s="39">
        <v>0</v>
      </c>
      <c r="F20" s="13">
        <f t="shared" si="0"/>
        <v>500</v>
      </c>
    </row>
    <row r="21" spans="1:6" ht="12">
      <c r="A21" s="12">
        <v>11</v>
      </c>
      <c r="B21" s="9" t="s">
        <v>174</v>
      </c>
      <c r="C21" s="18" t="s">
        <v>233</v>
      </c>
      <c r="D21" s="39">
        <v>1058000</v>
      </c>
      <c r="E21" s="39">
        <v>0</v>
      </c>
      <c r="F21" s="13">
        <f t="shared" si="0"/>
        <v>1058000</v>
      </c>
    </row>
    <row r="22" spans="1:6" ht="13.5" customHeight="1">
      <c r="A22" s="12">
        <v>12</v>
      </c>
      <c r="B22" s="9" t="s">
        <v>180</v>
      </c>
      <c r="C22" s="18" t="s">
        <v>234</v>
      </c>
      <c r="D22" s="39">
        <v>520391</v>
      </c>
      <c r="E22" s="39">
        <v>0</v>
      </c>
      <c r="F22" s="13">
        <f t="shared" si="0"/>
        <v>520391</v>
      </c>
    </row>
    <row r="23" spans="1:6" ht="12">
      <c r="A23" s="12">
        <v>13</v>
      </c>
      <c r="B23" s="9" t="s">
        <v>169</v>
      </c>
      <c r="C23" s="9" t="s">
        <v>6</v>
      </c>
      <c r="D23" s="39">
        <v>170632</v>
      </c>
      <c r="E23" s="39">
        <v>0</v>
      </c>
      <c r="F23" s="13">
        <f t="shared" si="0"/>
        <v>170632</v>
      </c>
    </row>
    <row r="24" spans="1:6" ht="12" hidden="1">
      <c r="A24" s="12">
        <v>9</v>
      </c>
      <c r="B24" s="9" t="s">
        <v>170</v>
      </c>
      <c r="C24" s="9" t="s">
        <v>8</v>
      </c>
      <c r="D24" s="39">
        <v>0</v>
      </c>
      <c r="E24" s="39"/>
      <c r="F24" s="13"/>
    </row>
    <row r="25" spans="1:6" ht="12" hidden="1">
      <c r="A25" s="12">
        <v>10</v>
      </c>
      <c r="B25" s="9" t="s">
        <v>171</v>
      </c>
      <c r="C25" s="9" t="s">
        <v>10</v>
      </c>
      <c r="D25" s="39">
        <v>0</v>
      </c>
      <c r="E25" s="39"/>
      <c r="F25" s="13"/>
    </row>
    <row r="26" spans="1:6" ht="12" hidden="1">
      <c r="A26" s="12">
        <v>11</v>
      </c>
      <c r="B26" s="9" t="s">
        <v>172</v>
      </c>
      <c r="C26" s="9" t="s">
        <v>12</v>
      </c>
      <c r="D26" s="39">
        <v>0</v>
      </c>
      <c r="E26" s="39"/>
      <c r="F26" s="13"/>
    </row>
    <row r="27" spans="1:6" ht="12" hidden="1">
      <c r="A27" s="12">
        <v>12</v>
      </c>
      <c r="B27" s="9" t="s">
        <v>173</v>
      </c>
      <c r="C27" s="9" t="s">
        <v>165</v>
      </c>
      <c r="D27" s="39">
        <v>0</v>
      </c>
      <c r="E27" s="39"/>
      <c r="F27" s="13"/>
    </row>
    <row r="28" spans="1:6" ht="12" hidden="1">
      <c r="A28" s="12">
        <v>13</v>
      </c>
      <c r="B28" s="9" t="s">
        <v>174</v>
      </c>
      <c r="C28" s="9" t="s">
        <v>168</v>
      </c>
      <c r="D28" s="39">
        <v>0</v>
      </c>
      <c r="E28" s="39"/>
      <c r="F28" s="13"/>
    </row>
    <row r="29" spans="1:6" ht="12" hidden="1">
      <c r="A29" s="12">
        <v>14</v>
      </c>
      <c r="B29" s="9" t="s">
        <v>175</v>
      </c>
      <c r="C29" s="9" t="s">
        <v>16</v>
      </c>
      <c r="D29" s="39">
        <v>0</v>
      </c>
      <c r="E29" s="39"/>
      <c r="F29" s="13"/>
    </row>
    <row r="30" spans="1:6" ht="12" hidden="1">
      <c r="A30" s="12">
        <v>15</v>
      </c>
      <c r="B30" s="9" t="s">
        <v>176</v>
      </c>
      <c r="C30" s="9" t="s">
        <v>18</v>
      </c>
      <c r="D30" s="39">
        <v>0</v>
      </c>
      <c r="E30" s="39"/>
      <c r="F30" s="13"/>
    </row>
    <row r="31" spans="1:6" ht="12" hidden="1">
      <c r="A31" s="12">
        <v>16</v>
      </c>
      <c r="B31" s="9" t="s">
        <v>177</v>
      </c>
      <c r="C31" s="9" t="s">
        <v>162</v>
      </c>
      <c r="D31" s="39">
        <v>0</v>
      </c>
      <c r="E31" s="39"/>
      <c r="F31" s="13"/>
    </row>
    <row r="32" spans="1:6" ht="12" hidden="1">
      <c r="A32" s="12">
        <v>17</v>
      </c>
      <c r="B32" s="9" t="s">
        <v>178</v>
      </c>
      <c r="C32" s="9" t="s">
        <v>163</v>
      </c>
      <c r="D32" s="39">
        <v>0</v>
      </c>
      <c r="E32" s="39"/>
      <c r="F32" s="13"/>
    </row>
    <row r="33" spans="1:6" ht="12" hidden="1">
      <c r="A33" s="12">
        <v>18</v>
      </c>
      <c r="B33" s="9" t="s">
        <v>179</v>
      </c>
      <c r="C33" s="9" t="s">
        <v>21</v>
      </c>
      <c r="D33" s="39">
        <v>0</v>
      </c>
      <c r="E33" s="39"/>
      <c r="F33" s="13"/>
    </row>
    <row r="34" spans="1:6" ht="12" hidden="1">
      <c r="A34" s="12">
        <v>19</v>
      </c>
      <c r="B34" s="9" t="s">
        <v>180</v>
      </c>
      <c r="C34" s="9" t="s">
        <v>164</v>
      </c>
      <c r="D34" s="39">
        <v>0</v>
      </c>
      <c r="E34" s="39"/>
      <c r="F34" s="13"/>
    </row>
    <row r="35" spans="1:6" ht="13.5" customHeight="1">
      <c r="A35" s="30" t="s">
        <v>22</v>
      </c>
      <c r="B35" s="10"/>
      <c r="C35" s="15" t="s">
        <v>198</v>
      </c>
      <c r="D35" s="38">
        <f>SUM(D36:D37)</f>
        <v>19580028</v>
      </c>
      <c r="E35" s="38">
        <f>SUM(E36:E37)</f>
        <v>328362</v>
      </c>
      <c r="F35" s="11">
        <f>SUM(F36:F37)</f>
        <v>19908390</v>
      </c>
    </row>
    <row r="36" spans="1:6" ht="12">
      <c r="A36" s="31">
        <v>1</v>
      </c>
      <c r="B36" s="9" t="s">
        <v>181</v>
      </c>
      <c r="C36" s="9" t="s">
        <v>24</v>
      </c>
      <c r="D36" s="39">
        <v>19167528</v>
      </c>
      <c r="E36" s="39">
        <v>128362</v>
      </c>
      <c r="F36" s="13">
        <f>SUM(E36+D36)</f>
        <v>19295890</v>
      </c>
    </row>
    <row r="37" spans="1:6" ht="12">
      <c r="A37" s="31">
        <v>2</v>
      </c>
      <c r="B37" s="9" t="s">
        <v>182</v>
      </c>
      <c r="C37" s="9" t="s">
        <v>278</v>
      </c>
      <c r="D37" s="39">
        <v>412500</v>
      </c>
      <c r="E37" s="39">
        <v>200000</v>
      </c>
      <c r="F37" s="13">
        <f>SUM(E37+D37)</f>
        <v>612500</v>
      </c>
    </row>
    <row r="38" spans="1:6" ht="12">
      <c r="A38" s="30" t="s">
        <v>27</v>
      </c>
      <c r="B38" s="10"/>
      <c r="C38" s="10" t="s">
        <v>28</v>
      </c>
      <c r="D38" s="38">
        <f>SUM(D39:D40)</f>
        <v>8239803</v>
      </c>
      <c r="E38" s="38">
        <f>SUM(E39:E40)</f>
        <v>193967</v>
      </c>
      <c r="F38" s="11">
        <f>SUM(F39:F40)</f>
        <v>8433770</v>
      </c>
    </row>
    <row r="39" spans="1:6" ht="12">
      <c r="A39" s="30">
        <v>1</v>
      </c>
      <c r="B39" s="9" t="s">
        <v>209</v>
      </c>
      <c r="C39" s="9" t="s">
        <v>210</v>
      </c>
      <c r="D39" s="39">
        <v>225908</v>
      </c>
      <c r="E39" s="39">
        <v>0</v>
      </c>
      <c r="F39" s="13">
        <f>SUM(E39+D39)</f>
        <v>225908</v>
      </c>
    </row>
    <row r="40" spans="1:6" ht="12">
      <c r="A40" s="31">
        <v>2</v>
      </c>
      <c r="B40" s="9" t="s">
        <v>183</v>
      </c>
      <c r="C40" s="9" t="s">
        <v>211</v>
      </c>
      <c r="D40" s="39">
        <v>8013895</v>
      </c>
      <c r="E40" s="39">
        <v>193967</v>
      </c>
      <c r="F40" s="13">
        <f>SUM(E40+D40)</f>
        <v>8207862</v>
      </c>
    </row>
    <row r="41" spans="1:6" ht="12">
      <c r="A41" s="30" t="s">
        <v>33</v>
      </c>
      <c r="B41" s="10"/>
      <c r="C41" s="15" t="s">
        <v>135</v>
      </c>
      <c r="D41" s="38">
        <f>SUM(D42:D45)</f>
        <v>812471</v>
      </c>
      <c r="E41" s="38">
        <f>SUM(E42:E45)</f>
        <v>160000</v>
      </c>
      <c r="F41" s="11">
        <f aca="true" t="shared" si="1" ref="F41:F47">SUM(E41+D41)</f>
        <v>972471</v>
      </c>
    </row>
    <row r="42" spans="1:6" ht="12">
      <c r="A42" s="31">
        <v>1</v>
      </c>
      <c r="B42" s="9" t="s">
        <v>184</v>
      </c>
      <c r="C42" s="9" t="s">
        <v>70</v>
      </c>
      <c r="D42" s="39">
        <v>313000</v>
      </c>
      <c r="E42" s="39"/>
      <c r="F42" s="13">
        <f t="shared" si="1"/>
        <v>313000</v>
      </c>
    </row>
    <row r="43" spans="1:6" ht="12">
      <c r="A43" s="31">
        <v>2</v>
      </c>
      <c r="B43" s="9" t="s">
        <v>185</v>
      </c>
      <c r="C43" s="9" t="s">
        <v>68</v>
      </c>
      <c r="D43" s="39">
        <v>499000</v>
      </c>
      <c r="E43" s="39">
        <v>0</v>
      </c>
      <c r="F43" s="13">
        <f t="shared" si="1"/>
        <v>499000</v>
      </c>
    </row>
    <row r="44" spans="1:6" ht="13.5" customHeight="1">
      <c r="A44" s="31">
        <v>3</v>
      </c>
      <c r="B44" s="9" t="s">
        <v>192</v>
      </c>
      <c r="C44" s="18" t="s">
        <v>253</v>
      </c>
      <c r="D44" s="39">
        <v>471</v>
      </c>
      <c r="E44" s="39">
        <v>0</v>
      </c>
      <c r="F44" s="13">
        <f t="shared" si="1"/>
        <v>471</v>
      </c>
    </row>
    <row r="45" spans="1:6" ht="12">
      <c r="A45" s="31">
        <v>4</v>
      </c>
      <c r="B45" s="9" t="s">
        <v>252</v>
      </c>
      <c r="C45" s="18" t="s">
        <v>267</v>
      </c>
      <c r="D45" s="39"/>
      <c r="E45" s="39">
        <v>160000</v>
      </c>
      <c r="F45" s="13">
        <f t="shared" si="1"/>
        <v>160000</v>
      </c>
    </row>
    <row r="46" spans="1:6" ht="12">
      <c r="A46" s="30" t="s">
        <v>35</v>
      </c>
      <c r="B46" s="10"/>
      <c r="C46" s="10" t="s">
        <v>36</v>
      </c>
      <c r="D46" s="38">
        <f>SUM(D47+D56)</f>
        <v>2265900</v>
      </c>
      <c r="E46" s="38">
        <f>SUM(E47+E56)</f>
        <v>16153</v>
      </c>
      <c r="F46" s="11">
        <f>SUM(F47+F56)</f>
        <v>2282053</v>
      </c>
    </row>
    <row r="47" spans="1:6" ht="12">
      <c r="A47" s="31"/>
      <c r="B47" s="9"/>
      <c r="C47" s="20" t="s">
        <v>37</v>
      </c>
      <c r="D47" s="40">
        <f>SUM(D48:D55)</f>
        <v>2163900</v>
      </c>
      <c r="E47" s="40">
        <f>SUM(E48:E55)</f>
        <v>16153</v>
      </c>
      <c r="F47" s="21">
        <f t="shared" si="1"/>
        <v>2180053</v>
      </c>
    </row>
    <row r="48" spans="1:6" ht="12">
      <c r="A48" s="31">
        <v>1</v>
      </c>
      <c r="B48" s="9" t="s">
        <v>186</v>
      </c>
      <c r="C48" s="9" t="s">
        <v>244</v>
      </c>
      <c r="D48" s="39">
        <v>75144</v>
      </c>
      <c r="E48" s="39">
        <v>0</v>
      </c>
      <c r="F48" s="21">
        <f aca="true" t="shared" si="2" ref="F48:F55">SUM(E48+D48)</f>
        <v>75144</v>
      </c>
    </row>
    <row r="49" spans="1:6" ht="12">
      <c r="A49" s="31">
        <v>2</v>
      </c>
      <c r="B49" s="9" t="s">
        <v>187</v>
      </c>
      <c r="C49" s="9" t="s">
        <v>42</v>
      </c>
      <c r="D49" s="39">
        <v>2256</v>
      </c>
      <c r="E49" s="39">
        <v>0</v>
      </c>
      <c r="F49" s="21">
        <f t="shared" si="2"/>
        <v>2256</v>
      </c>
    </row>
    <row r="50" spans="1:6" ht="12">
      <c r="A50" s="31">
        <v>3</v>
      </c>
      <c r="B50" s="9" t="s">
        <v>242</v>
      </c>
      <c r="C50" s="9" t="s">
        <v>243</v>
      </c>
      <c r="D50" s="39"/>
      <c r="E50" s="39">
        <v>16153</v>
      </c>
      <c r="F50" s="21">
        <f t="shared" si="2"/>
        <v>16153</v>
      </c>
    </row>
    <row r="51" spans="1:6" ht="12">
      <c r="A51" s="31">
        <v>4</v>
      </c>
      <c r="B51" s="9" t="s">
        <v>188</v>
      </c>
      <c r="C51" s="9" t="s">
        <v>44</v>
      </c>
      <c r="D51" s="39">
        <v>600</v>
      </c>
      <c r="E51" s="39">
        <v>0</v>
      </c>
      <c r="F51" s="21">
        <f t="shared" si="2"/>
        <v>600</v>
      </c>
    </row>
    <row r="52" spans="1:6" ht="12">
      <c r="A52" s="31">
        <v>5</v>
      </c>
      <c r="B52" s="9" t="s">
        <v>189</v>
      </c>
      <c r="C52" s="9" t="s">
        <v>46</v>
      </c>
      <c r="D52" s="39">
        <v>400</v>
      </c>
      <c r="E52" s="39">
        <v>0</v>
      </c>
      <c r="F52" s="21">
        <f t="shared" si="2"/>
        <v>400</v>
      </c>
    </row>
    <row r="53" spans="1:6" ht="12">
      <c r="A53" s="31">
        <v>6</v>
      </c>
      <c r="B53" s="9" t="s">
        <v>214</v>
      </c>
      <c r="C53" s="9" t="s">
        <v>215</v>
      </c>
      <c r="D53" s="39">
        <v>1980000</v>
      </c>
      <c r="E53" s="39">
        <v>0</v>
      </c>
      <c r="F53" s="21">
        <f t="shared" si="2"/>
        <v>1980000</v>
      </c>
    </row>
    <row r="54" spans="1:6" ht="12">
      <c r="A54" s="31">
        <v>7</v>
      </c>
      <c r="B54" s="9" t="s">
        <v>199</v>
      </c>
      <c r="C54" s="9" t="s">
        <v>167</v>
      </c>
      <c r="D54" s="39">
        <v>8500</v>
      </c>
      <c r="E54" s="39">
        <v>0</v>
      </c>
      <c r="F54" s="21">
        <f t="shared" si="2"/>
        <v>8500</v>
      </c>
    </row>
    <row r="55" spans="1:6" ht="12">
      <c r="A55" s="31">
        <v>8</v>
      </c>
      <c r="B55" s="9" t="s">
        <v>200</v>
      </c>
      <c r="C55" s="9" t="s">
        <v>48</v>
      </c>
      <c r="D55" s="39">
        <v>97000</v>
      </c>
      <c r="E55" s="39">
        <v>0</v>
      </c>
      <c r="F55" s="21">
        <f t="shared" si="2"/>
        <v>97000</v>
      </c>
    </row>
    <row r="56" spans="1:6" ht="12">
      <c r="A56" s="31"/>
      <c r="B56" s="9"/>
      <c r="C56" s="20" t="s">
        <v>216</v>
      </c>
      <c r="D56" s="39">
        <f>SUM(D57:D58)</f>
        <v>102000</v>
      </c>
      <c r="E56" s="39">
        <f>SUM(E57:E58)</f>
        <v>0</v>
      </c>
      <c r="F56" s="13">
        <f>SUM(E56+D56)</f>
        <v>102000</v>
      </c>
    </row>
    <row r="57" spans="1:6" ht="12">
      <c r="A57" s="31">
        <v>1</v>
      </c>
      <c r="B57" s="9" t="s">
        <v>217</v>
      </c>
      <c r="C57" s="9" t="s">
        <v>218</v>
      </c>
      <c r="D57" s="39">
        <v>6000</v>
      </c>
      <c r="E57" s="39">
        <v>0</v>
      </c>
      <c r="F57" s="13">
        <f>SUM(E57+D57)</f>
        <v>6000</v>
      </c>
    </row>
    <row r="58" spans="1:6" ht="12">
      <c r="A58" s="31">
        <v>2</v>
      </c>
      <c r="B58" s="9" t="s">
        <v>219</v>
      </c>
      <c r="C58" s="9" t="s">
        <v>220</v>
      </c>
      <c r="D58" s="39">
        <v>96000</v>
      </c>
      <c r="E58" s="39">
        <v>0</v>
      </c>
      <c r="F58" s="13">
        <f>SUM(E58+D58)</f>
        <v>96000</v>
      </c>
    </row>
    <row r="59" spans="1:6" ht="12">
      <c r="A59" s="30" t="s">
        <v>59</v>
      </c>
      <c r="B59" s="10"/>
      <c r="C59" s="10" t="s">
        <v>60</v>
      </c>
      <c r="D59" s="38">
        <f>SUM(D60:D95)</f>
        <v>5895341</v>
      </c>
      <c r="E59" s="38">
        <f>SUM(E60:E95)</f>
        <v>956626</v>
      </c>
      <c r="F59" s="11">
        <f>SUM(F60:F95)</f>
        <v>7037143</v>
      </c>
    </row>
    <row r="60" spans="1:6" ht="12">
      <c r="A60" s="31">
        <v>1</v>
      </c>
      <c r="B60" s="42" t="s">
        <v>190</v>
      </c>
      <c r="C60" s="9" t="s">
        <v>212</v>
      </c>
      <c r="D60" s="39">
        <v>1500000</v>
      </c>
      <c r="E60" s="39"/>
      <c r="F60" s="13">
        <f aca="true" t="shared" si="3" ref="F60:F95">SUM(E60+D60)</f>
        <v>1500000</v>
      </c>
    </row>
    <row r="61" spans="1:6" ht="12">
      <c r="A61" s="31">
        <v>2</v>
      </c>
      <c r="B61" s="42" t="s">
        <v>190</v>
      </c>
      <c r="C61" s="9" t="s">
        <v>213</v>
      </c>
      <c r="D61" s="39">
        <v>800000</v>
      </c>
      <c r="E61" s="39"/>
      <c r="F61" s="13">
        <f t="shared" si="3"/>
        <v>800000</v>
      </c>
    </row>
    <row r="62" spans="1:6" ht="24">
      <c r="A62" s="31">
        <v>3</v>
      </c>
      <c r="B62" s="42" t="s">
        <v>255</v>
      </c>
      <c r="C62" s="18" t="s">
        <v>256</v>
      </c>
      <c r="D62" s="39">
        <v>436000</v>
      </c>
      <c r="E62" s="39">
        <v>209000</v>
      </c>
      <c r="F62" s="13">
        <f t="shared" si="3"/>
        <v>645000</v>
      </c>
    </row>
    <row r="63" spans="1:6" ht="24">
      <c r="A63" s="31">
        <v>4</v>
      </c>
      <c r="B63" s="42" t="s">
        <v>255</v>
      </c>
      <c r="C63" s="18" t="s">
        <v>257</v>
      </c>
      <c r="D63" s="39">
        <v>1140000</v>
      </c>
      <c r="E63" s="39">
        <v>195000</v>
      </c>
      <c r="F63" s="13">
        <f t="shared" si="3"/>
        <v>1335000</v>
      </c>
    </row>
    <row r="64" spans="1:6" ht="24">
      <c r="A64" s="31">
        <v>5</v>
      </c>
      <c r="B64" s="42" t="s">
        <v>255</v>
      </c>
      <c r="C64" s="18" t="s">
        <v>258</v>
      </c>
      <c r="D64" s="39">
        <v>310000</v>
      </c>
      <c r="E64" s="39">
        <v>-100000</v>
      </c>
      <c r="F64" s="13">
        <f t="shared" si="3"/>
        <v>210000</v>
      </c>
    </row>
    <row r="65" spans="1:6" ht="24">
      <c r="A65" s="31">
        <v>6</v>
      </c>
      <c r="B65" s="42" t="s">
        <v>255</v>
      </c>
      <c r="C65" s="18" t="s">
        <v>259</v>
      </c>
      <c r="D65" s="39">
        <v>60000</v>
      </c>
      <c r="E65" s="39"/>
      <c r="F65" s="13">
        <f t="shared" si="3"/>
        <v>60000</v>
      </c>
    </row>
    <row r="66" spans="1:6" ht="24">
      <c r="A66" s="31">
        <v>7</v>
      </c>
      <c r="B66" s="42" t="s">
        <v>255</v>
      </c>
      <c r="C66" s="18" t="s">
        <v>260</v>
      </c>
      <c r="D66" s="39">
        <v>30000</v>
      </c>
      <c r="E66" s="39"/>
      <c r="F66" s="13">
        <f t="shared" si="3"/>
        <v>30000</v>
      </c>
    </row>
    <row r="67" spans="1:6" ht="24">
      <c r="A67" s="31">
        <v>8</v>
      </c>
      <c r="B67" s="42" t="s">
        <v>255</v>
      </c>
      <c r="C67" s="18" t="s">
        <v>262</v>
      </c>
      <c r="D67" s="39">
        <v>40000</v>
      </c>
      <c r="E67" s="39"/>
      <c r="F67" s="13">
        <f t="shared" si="3"/>
        <v>40000</v>
      </c>
    </row>
    <row r="68" spans="1:6" ht="26.25" customHeight="1">
      <c r="A68" s="31">
        <v>9</v>
      </c>
      <c r="B68" s="42" t="s">
        <v>255</v>
      </c>
      <c r="C68" s="18" t="s">
        <v>261</v>
      </c>
      <c r="D68" s="39">
        <v>50000</v>
      </c>
      <c r="E68" s="39"/>
      <c r="F68" s="13">
        <f t="shared" si="3"/>
        <v>50000</v>
      </c>
    </row>
    <row r="69" spans="1:6" ht="16.5" customHeight="1">
      <c r="A69" s="31">
        <v>10</v>
      </c>
      <c r="B69" s="42" t="s">
        <v>264</v>
      </c>
      <c r="C69" s="18" t="s">
        <v>268</v>
      </c>
      <c r="D69" s="39"/>
      <c r="E69" s="39">
        <v>135227</v>
      </c>
      <c r="F69" s="13">
        <f t="shared" si="3"/>
        <v>135227</v>
      </c>
    </row>
    <row r="70" spans="1:6" ht="16.5" customHeight="1">
      <c r="A70" s="31">
        <v>11</v>
      </c>
      <c r="B70" s="42" t="s">
        <v>264</v>
      </c>
      <c r="C70" s="18" t="s">
        <v>269</v>
      </c>
      <c r="D70" s="39"/>
      <c r="E70" s="39">
        <v>200000</v>
      </c>
      <c r="F70" s="13">
        <f>SUM(E70+D70)</f>
        <v>200000</v>
      </c>
    </row>
    <row r="71" spans="1:6" ht="12">
      <c r="A71" s="31">
        <v>12</v>
      </c>
      <c r="B71" s="42" t="s">
        <v>191</v>
      </c>
      <c r="C71" s="9" t="s">
        <v>273</v>
      </c>
      <c r="D71" s="39">
        <v>5000</v>
      </c>
      <c r="E71" s="39"/>
      <c r="F71" s="13">
        <f t="shared" si="3"/>
        <v>5000</v>
      </c>
    </row>
    <row r="72" spans="1:6" s="24" customFormat="1" ht="25.5" customHeight="1">
      <c r="A72" s="31">
        <v>13</v>
      </c>
      <c r="B72" s="42" t="s">
        <v>205</v>
      </c>
      <c r="C72" s="18" t="s">
        <v>221</v>
      </c>
      <c r="D72" s="39">
        <v>2144</v>
      </c>
      <c r="E72" s="39"/>
      <c r="F72" s="13">
        <f t="shared" si="3"/>
        <v>2144</v>
      </c>
    </row>
    <row r="73" spans="1:6" s="24" customFormat="1" ht="17.25" customHeight="1">
      <c r="A73" s="31">
        <v>14</v>
      </c>
      <c r="B73" s="42" t="s">
        <v>207</v>
      </c>
      <c r="C73" s="18" t="s">
        <v>240</v>
      </c>
      <c r="D73" s="39">
        <v>50000</v>
      </c>
      <c r="E73" s="39"/>
      <c r="F73" s="13">
        <f t="shared" si="3"/>
        <v>50000</v>
      </c>
    </row>
    <row r="74" spans="1:6" ht="12.75" customHeight="1">
      <c r="A74" s="31">
        <v>15</v>
      </c>
      <c r="B74" s="42" t="s">
        <v>235</v>
      </c>
      <c r="C74" s="18" t="s">
        <v>222</v>
      </c>
      <c r="D74" s="39">
        <v>80500</v>
      </c>
      <c r="E74" s="39"/>
      <c r="F74" s="13">
        <f t="shared" si="3"/>
        <v>80500</v>
      </c>
    </row>
    <row r="75" spans="1:6" ht="12">
      <c r="A75" s="31">
        <v>16</v>
      </c>
      <c r="B75" s="42" t="s">
        <v>236</v>
      </c>
      <c r="C75" s="9" t="s">
        <v>160</v>
      </c>
      <c r="D75" s="39">
        <v>1000</v>
      </c>
      <c r="E75" s="39"/>
      <c r="F75" s="13">
        <f t="shared" si="3"/>
        <v>1000</v>
      </c>
    </row>
    <row r="76" spans="1:6" ht="26.25" customHeight="1">
      <c r="A76" s="31">
        <v>17</v>
      </c>
      <c r="B76" s="42" t="s">
        <v>237</v>
      </c>
      <c r="C76" s="18" t="s">
        <v>223</v>
      </c>
      <c r="D76" s="39">
        <v>100000</v>
      </c>
      <c r="E76" s="39"/>
      <c r="F76" s="13">
        <f t="shared" si="3"/>
        <v>100000</v>
      </c>
    </row>
    <row r="77" spans="1:6" ht="24">
      <c r="A77" s="31">
        <v>18</v>
      </c>
      <c r="B77" s="42" t="s">
        <v>224</v>
      </c>
      <c r="C77" s="18" t="s">
        <v>272</v>
      </c>
      <c r="D77" s="39">
        <v>35000</v>
      </c>
      <c r="E77" s="39"/>
      <c r="F77" s="13">
        <f t="shared" si="3"/>
        <v>35000</v>
      </c>
    </row>
    <row r="78" spans="1:6" ht="12">
      <c r="A78" s="31">
        <v>19</v>
      </c>
      <c r="B78" s="42" t="s">
        <v>193</v>
      </c>
      <c r="C78" s="9" t="s">
        <v>239</v>
      </c>
      <c r="D78" s="39">
        <v>57112</v>
      </c>
      <c r="E78" s="39"/>
      <c r="F78" s="13">
        <f t="shared" si="3"/>
        <v>57112</v>
      </c>
    </row>
    <row r="79" spans="1:6" ht="12">
      <c r="A79" s="31">
        <v>20</v>
      </c>
      <c r="B79" s="42" t="s">
        <v>194</v>
      </c>
      <c r="C79" s="9" t="s">
        <v>225</v>
      </c>
      <c r="D79" s="39">
        <v>120000</v>
      </c>
      <c r="E79" s="39"/>
      <c r="F79" s="13">
        <f t="shared" si="3"/>
        <v>120000</v>
      </c>
    </row>
    <row r="80" spans="1:6" ht="26.25" customHeight="1">
      <c r="A80" s="31">
        <v>21</v>
      </c>
      <c r="B80" s="42" t="s">
        <v>203</v>
      </c>
      <c r="C80" s="18" t="s">
        <v>226</v>
      </c>
      <c r="D80" s="39">
        <v>500000</v>
      </c>
      <c r="E80" s="39"/>
      <c r="F80" s="13">
        <f t="shared" si="3"/>
        <v>500000</v>
      </c>
    </row>
    <row r="81" spans="1:6" ht="12">
      <c r="A81" s="31">
        <v>22</v>
      </c>
      <c r="B81" s="42" t="s">
        <v>195</v>
      </c>
      <c r="C81" s="9" t="s">
        <v>206</v>
      </c>
      <c r="D81" s="39">
        <v>85000</v>
      </c>
      <c r="E81" s="39"/>
      <c r="F81" s="13">
        <v>185000</v>
      </c>
    </row>
    <row r="82" spans="1:6" ht="12">
      <c r="A82" s="31">
        <v>23</v>
      </c>
      <c r="B82" s="42" t="s">
        <v>227</v>
      </c>
      <c r="C82" s="9" t="s">
        <v>228</v>
      </c>
      <c r="D82" s="39">
        <v>340</v>
      </c>
      <c r="E82" s="39"/>
      <c r="F82" s="13">
        <f t="shared" si="3"/>
        <v>340</v>
      </c>
    </row>
    <row r="83" spans="1:6" ht="12">
      <c r="A83" s="31">
        <v>24</v>
      </c>
      <c r="B83" s="42" t="s">
        <v>196</v>
      </c>
      <c r="C83" s="9" t="s">
        <v>273</v>
      </c>
      <c r="D83" s="39">
        <v>11000</v>
      </c>
      <c r="E83" s="39"/>
      <c r="F83" s="13">
        <f t="shared" si="3"/>
        <v>11000</v>
      </c>
    </row>
    <row r="84" spans="1:6" ht="12">
      <c r="A84" s="31">
        <v>25</v>
      </c>
      <c r="B84" s="42" t="s">
        <v>196</v>
      </c>
      <c r="C84" s="9" t="s">
        <v>274</v>
      </c>
      <c r="D84" s="39"/>
      <c r="E84" s="39"/>
      <c r="F84" s="13">
        <v>46124</v>
      </c>
    </row>
    <row r="85" spans="1:6" ht="12">
      <c r="A85" s="31">
        <v>26</v>
      </c>
      <c r="B85" s="42" t="s">
        <v>204</v>
      </c>
      <c r="C85" s="9" t="s">
        <v>271</v>
      </c>
      <c r="D85" s="39">
        <v>229680</v>
      </c>
      <c r="E85" s="39"/>
      <c r="F85" s="13">
        <f t="shared" si="3"/>
        <v>229680</v>
      </c>
    </row>
    <row r="86" spans="1:6" ht="12">
      <c r="A86" s="31">
        <v>27</v>
      </c>
      <c r="B86" s="42" t="s">
        <v>204</v>
      </c>
      <c r="C86" s="9" t="s">
        <v>275</v>
      </c>
      <c r="D86" s="39"/>
      <c r="E86" s="39"/>
      <c r="F86" s="13">
        <v>17989</v>
      </c>
    </row>
    <row r="87" spans="1:6" ht="12">
      <c r="A87" s="31">
        <v>28</v>
      </c>
      <c r="B87" s="42" t="s">
        <v>229</v>
      </c>
      <c r="C87" s="9" t="s">
        <v>228</v>
      </c>
      <c r="D87" s="39">
        <v>100</v>
      </c>
      <c r="E87" s="39"/>
      <c r="F87" s="13">
        <f t="shared" si="3"/>
        <v>100</v>
      </c>
    </row>
    <row r="88" spans="1:6" ht="24">
      <c r="A88" s="31">
        <v>29</v>
      </c>
      <c r="B88" s="42" t="s">
        <v>254</v>
      </c>
      <c r="C88" s="18" t="s">
        <v>281</v>
      </c>
      <c r="D88" s="39"/>
      <c r="E88" s="39">
        <v>70560</v>
      </c>
      <c r="F88" s="13">
        <f t="shared" si="3"/>
        <v>70560</v>
      </c>
    </row>
    <row r="89" spans="1:6" ht="12">
      <c r="A89" s="31">
        <v>30</v>
      </c>
      <c r="B89" s="42" t="s">
        <v>230</v>
      </c>
      <c r="C89" s="9" t="s">
        <v>228</v>
      </c>
      <c r="D89" s="39">
        <v>25</v>
      </c>
      <c r="E89" s="39"/>
      <c r="F89" s="13">
        <f t="shared" si="3"/>
        <v>25</v>
      </c>
    </row>
    <row r="90" spans="1:6" ht="12">
      <c r="A90" s="31">
        <v>31</v>
      </c>
      <c r="B90" s="42" t="s">
        <v>231</v>
      </c>
      <c r="C90" s="9" t="s">
        <v>228</v>
      </c>
      <c r="D90" s="39">
        <v>40</v>
      </c>
      <c r="E90" s="39"/>
      <c r="F90" s="13">
        <f t="shared" si="3"/>
        <v>40</v>
      </c>
    </row>
    <row r="91" spans="1:6" ht="12">
      <c r="A91" s="31">
        <v>32</v>
      </c>
      <c r="B91" s="42" t="s">
        <v>232</v>
      </c>
      <c r="C91" s="9" t="s">
        <v>276</v>
      </c>
      <c r="D91" s="39">
        <v>2400</v>
      </c>
      <c r="E91" s="39"/>
      <c r="F91" s="13">
        <f t="shared" si="3"/>
        <v>2400</v>
      </c>
    </row>
    <row r="92" spans="1:6" ht="12">
      <c r="A92" s="31">
        <v>33</v>
      </c>
      <c r="B92" s="42" t="s">
        <v>270</v>
      </c>
      <c r="C92" s="9" t="s">
        <v>277</v>
      </c>
      <c r="D92" s="39"/>
      <c r="E92" s="39"/>
      <c r="F92" s="13">
        <v>21063</v>
      </c>
    </row>
    <row r="93" spans="1:6" ht="12">
      <c r="A93" s="31">
        <v>34</v>
      </c>
      <c r="B93" s="43" t="s">
        <v>251</v>
      </c>
      <c r="C93" s="9" t="s">
        <v>250</v>
      </c>
      <c r="D93" s="39"/>
      <c r="E93" s="39">
        <v>5000</v>
      </c>
      <c r="F93" s="13">
        <f t="shared" si="3"/>
        <v>5000</v>
      </c>
    </row>
    <row r="94" spans="1:6" ht="24">
      <c r="A94" s="31">
        <v>35</v>
      </c>
      <c r="B94" s="43" t="s">
        <v>285</v>
      </c>
      <c r="C94" s="18" t="s">
        <v>286</v>
      </c>
      <c r="D94" s="39"/>
      <c r="E94" s="39">
        <v>241839</v>
      </c>
      <c r="F94" s="13">
        <f t="shared" si="3"/>
        <v>241839</v>
      </c>
    </row>
    <row r="95" spans="1:6" ht="24">
      <c r="A95" s="31">
        <v>36</v>
      </c>
      <c r="B95" s="42" t="s">
        <v>238</v>
      </c>
      <c r="C95" s="18" t="s">
        <v>282</v>
      </c>
      <c r="D95" s="39">
        <v>250000</v>
      </c>
      <c r="E95" s="39"/>
      <c r="F95" s="13">
        <f t="shared" si="3"/>
        <v>250000</v>
      </c>
    </row>
    <row r="96" spans="1:6" ht="12">
      <c r="A96" s="32" t="s">
        <v>87</v>
      </c>
      <c r="B96" s="10"/>
      <c r="C96" s="10" t="s">
        <v>161</v>
      </c>
      <c r="D96" s="38">
        <f>SUM(D10+D35+D38+D41+D46+D59)</f>
        <v>44354311</v>
      </c>
      <c r="E96" s="38">
        <f>SUM(E10+E35+E38+E41+E46+E59)</f>
        <v>2000108</v>
      </c>
      <c r="F96" s="11">
        <f>SUM(F10+F35+F38+F41+F46+F59)</f>
        <v>46194595</v>
      </c>
    </row>
  </sheetData>
  <mergeCells count="6">
    <mergeCell ref="B7:C7"/>
    <mergeCell ref="C4:D4"/>
    <mergeCell ref="C5:D5"/>
    <mergeCell ref="A1:C1"/>
    <mergeCell ref="C2:D2"/>
    <mergeCell ref="C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</cp:lastModifiedBy>
  <cp:lastPrinted>2005-05-25T09:13:50Z</cp:lastPrinted>
  <dcterms:created xsi:type="dcterms:W3CDTF">2001-09-07T12:46:35Z</dcterms:created>
  <dcterms:modified xsi:type="dcterms:W3CDTF">2005-05-25T09:14:10Z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