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9720" windowHeight="6525" tabRatio="601" activeTab="0"/>
  </bookViews>
  <sheets>
    <sheet name="Arkusz1" sheetId="1" r:id="rId1"/>
  </sheets>
  <definedNames>
    <definedName name="_xlnm.Print_Area" localSheetId="0">'Arkusz1'!$A$1:$U$142</definedName>
    <definedName name="SSLink_0">#REF!</definedName>
  </definedNames>
  <calcPr fullCalcOnLoad="1"/>
</workbook>
</file>

<file path=xl/sharedStrings.xml><?xml version="1.0" encoding="utf-8"?>
<sst xmlns="http://schemas.openxmlformats.org/spreadsheetml/2006/main" count="342" uniqueCount="142">
  <si>
    <t>Nazwa zadania</t>
  </si>
  <si>
    <t>I.</t>
  </si>
  <si>
    <t>Zadania kontynuowane</t>
  </si>
  <si>
    <t>R A Z E M:</t>
  </si>
  <si>
    <t>II</t>
  </si>
  <si>
    <t>Zadania rozpoczynane</t>
  </si>
  <si>
    <t>010-01010</t>
  </si>
  <si>
    <t>600-60016</t>
  </si>
  <si>
    <t>700-70005</t>
  </si>
  <si>
    <t>750-75023</t>
  </si>
  <si>
    <t>Zakupy mienia komunalnego</t>
  </si>
  <si>
    <t>600-60095</t>
  </si>
  <si>
    <t>926-92601</t>
  </si>
  <si>
    <t>900-90015</t>
  </si>
  <si>
    <t>Zakupy inwestycyjne Urzędu Gminy</t>
  </si>
  <si>
    <t>Lp</t>
  </si>
  <si>
    <t>Klasyfikacja budżetowa</t>
  </si>
  <si>
    <t>Środki budżetowe gminy</t>
  </si>
  <si>
    <t>W tym:</t>
  </si>
  <si>
    <t>środki własne</t>
  </si>
  <si>
    <t>ZADANIA  INWESTYCYJNE</t>
  </si>
  <si>
    <t xml:space="preserve">Razem zadania kontynuowane </t>
  </si>
  <si>
    <t>Razem zadania rozpoczynane</t>
  </si>
  <si>
    <t>pożyczki - kredyty</t>
  </si>
  <si>
    <t>Zakupy inwestycyjne GOPS</t>
  </si>
  <si>
    <t>801-80114</t>
  </si>
  <si>
    <t>852-85219</t>
  </si>
  <si>
    <t>801-80101</t>
  </si>
  <si>
    <t>926-92605</t>
  </si>
  <si>
    <t>921-92109</t>
  </si>
  <si>
    <t>Opracowanie aktualizacji koncepcji kanalizacji, wykonanie ekspertyz i badań</t>
  </si>
  <si>
    <t>801-80104</t>
  </si>
  <si>
    <t>Nakład planowany w 2005r.</t>
  </si>
  <si>
    <t>DO REALIZACJI W ROKU BUDŻETOWYM 2005</t>
  </si>
  <si>
    <t>Dokumentacj proj. kosztorysowa dla kanalizacji wschodnia część gminy (objęta planem 2006 r)</t>
  </si>
  <si>
    <t xml:space="preserve">Budowa sieci wodociągowej w ul. Miłej w Nowej Wsi </t>
  </si>
  <si>
    <t>Modernizacja ul. Słonecznej M-ce</t>
  </si>
  <si>
    <t xml:space="preserve">do Uchwały Rady </t>
  </si>
  <si>
    <t>Budowa kanalizacji sanitarnej w ul. Mazurskiej,Sieradzkiej, Podlaskiej, Podhalańskiej, Lubuskiej ,Śląskiej , Kurpiowskiej i Kaszubskiej w Komorowie.</t>
  </si>
  <si>
    <t>Budowa sieci wodociągowej w ul. Poprzecznej,Dębowej, Cisowej, w Komorowie-Granicy</t>
  </si>
  <si>
    <t>Budowa chodnika w ul. Wiejskiej w Regułach</t>
  </si>
  <si>
    <t>Budowa sieci wodociągowej w ul. Polnej ( od Jesionowej do Klonowej),Bukowej, Kolorowej, Jaworowej w M-cach.</t>
  </si>
  <si>
    <t>Budowa kanalizacji sanitarnej w ul. Ewy i Różanej w Opaczy Kol.</t>
  </si>
  <si>
    <t>Budowa kanalizacji sanitarnej w ul. Polnej i Targowej w M-cach i Opaczy Małej</t>
  </si>
  <si>
    <t>Budowa kanalizacji sanitarnej w ul. Środkowej i Akacjowej w Opaczy Kol.</t>
  </si>
  <si>
    <t>Budowa kanalizacji sanitarnej w ul. Centralnej w Opaczy Kol.</t>
  </si>
  <si>
    <t>Budowa chodnika w ul. Królewskiej w Regułach</t>
  </si>
  <si>
    <t xml:space="preserve">Budowa chodnika w ul. Polnej - M-ce  Opaczy Kol. </t>
  </si>
  <si>
    <t>Budowa chodnika i jezdni w ul. Słowackiego(od Sienkiewicza do Kraszewskiego 150 mb) w Komorowie wraz z elementami odwodnienia</t>
  </si>
  <si>
    <t>Budowa chodnika w ul. Słonecznej w Komorowie Wsi wraz z elementami odwodnienia</t>
  </si>
  <si>
    <t>Modernizacja ul. Kasztanowej800m (Pęcice Komorów)</t>
  </si>
  <si>
    <t>Budowa budynku policji w Regułach - w porozumieniu  z Komendą Stołeczną Policji</t>
  </si>
  <si>
    <t xml:space="preserve"> Nakłady finansowe planowane w roku budżetowym 2005</t>
  </si>
  <si>
    <t>Kan. sanit. wsch. cz. Gminy (dok. proj.i wyk.) budowa w ul:  Szarej M-ce, Kasztanowej M-ce Wieś wraz z niezbędną infrastrukturą</t>
  </si>
  <si>
    <t>Dokumentacj proj. kosztorysowa dla kanalizacji zach.cz. Gminy</t>
  </si>
  <si>
    <t>Dokumentacj proj. kosztorysowa dla kanalizacji środkowej .cz. Gminy</t>
  </si>
  <si>
    <t>Budowa chodnika w ul. Targowej w Opaczy Małej</t>
  </si>
  <si>
    <t>Budowa kanalizacji sanitarnej w ul. Bez Nazwy i Wschodniej w Komorowie Wsi</t>
  </si>
  <si>
    <t>Budowa kanalizacji sanitarnej w ul. Sanatoryjnej w Komorowie Wsi</t>
  </si>
  <si>
    <t>Budowa kanalizacji sanitarnej w ul. Kwiatowej, Wiosennej i Głównej w Nowej Wsi</t>
  </si>
  <si>
    <t>Opracowanie dokumentacji projektowej kanalizacji sanitarnej w zach. cz. Gminy</t>
  </si>
  <si>
    <t>Opracowanie dokumentacji projektowej kanalizacji sanitarnej w wschodniej . cz. Gminy</t>
  </si>
  <si>
    <t>Budowa chodnika w ul. Kraszewskiego w Regułach (100m) od Regulskiej w stronę Piastowa  z odwodnieniem</t>
  </si>
  <si>
    <t>Termomodernizacja OSP Nowa Wieś</t>
  </si>
  <si>
    <t>754-75412</t>
  </si>
  <si>
    <t>Termomodernizacja Szkoły Nowa Wieś</t>
  </si>
  <si>
    <t>Budowa chodnika w ul. Komorowskiej i Parkowej w Pęcicach</t>
  </si>
  <si>
    <t>Budowa chodnika w ul. Rumuńskiej w Michałowicach</t>
  </si>
  <si>
    <t>Budowa sieci wodociągowej w ul. Wesołej, Slowackiego, 11 Listopada w M-cach</t>
  </si>
  <si>
    <t>Budowa kanalizacji sanitarnej w ul. Bugaj i w ciągu pieszo-jezdnym w Komorowie Wsi</t>
  </si>
  <si>
    <t>Budowa kanalizacji sanitarnej w ulicach:  Jodłowej w Granicy, Zamojskiego i 3 Maja w Komorowie, Reja i Pruszkowskiej w Granicy.</t>
  </si>
  <si>
    <t>Budowa chodnika wraz z odwodnieniem  ul. 11 Listopada wyk.M-ce</t>
  </si>
  <si>
    <t>Budowa chodnika i jezdni wraz z odwodnieniem w ul. Rynkowej M-ce</t>
  </si>
  <si>
    <t>Budowa chodnika w ul. Jesionowej (od WKD do Al.Jerozolimskich)</t>
  </si>
  <si>
    <t>754-75404</t>
  </si>
  <si>
    <t>Zakup udziałów  WKD</t>
  </si>
  <si>
    <t>Modernizacja wraz z dobudową sali   w Przedszkolu w M-cach.</t>
  </si>
  <si>
    <t>600-60004</t>
  </si>
  <si>
    <t>Przykanaliki indywidualne w ulicach wykonanych w latach poprzednich - projekt i wykonanie - wsch.cz. gminy</t>
  </si>
  <si>
    <t>Przykanaliki indywidualne w ulicach wykonanych w latach poprzednich - projekt i wykonanie -    zach. część gminy</t>
  </si>
  <si>
    <t>Budowa kanalizaccji sanitarnej w ul. Orlej w Nowej Wsi</t>
  </si>
  <si>
    <t>Budowa kanalizacji sanitarnej w ul. Głównej i Al.. Starych Lip w Komorowie Wsi</t>
  </si>
  <si>
    <t>Budowa jezdni i chodnika w ul. Norwida w Komorowie Wsi ( 400m ) z elementami odwodnienia</t>
  </si>
  <si>
    <t>Nakład planowany w latach 2005-2006</t>
  </si>
  <si>
    <t>udział mieszkańców</t>
  </si>
  <si>
    <t>Modernizacja SUW Pęcice dok. proj.i wyk.</t>
  </si>
  <si>
    <t>Budowa chodnika w ul. 3 Maja ( od Ludowej do Parkowej) M-ce</t>
  </si>
  <si>
    <t>Budowa ulicy Waldemara  w Komorowie</t>
  </si>
  <si>
    <t>dotacje/ EFRR/kredyt pomostowy</t>
  </si>
  <si>
    <t>Budowa infrastruktury technicznej dla budynku policji w Regułach.</t>
  </si>
  <si>
    <t>Budowa chodnika i remont jezdni  w Klonowej w Opaczy(240mb)</t>
  </si>
  <si>
    <t>Zakupy inwestycyjne ZOEAS     ( w tym 110.000zł zakup sam. osobowo-dost.)</t>
  </si>
  <si>
    <t>Kan. sanit.zach. cz. gminy(dok proj.i wyk.)budowa w ul.:Owocowej, Mysliwskiej i Sadowej w Komorowie Wsi wraz z niezbędną infrastrukturą( pompownia P 6a).</t>
  </si>
  <si>
    <t>Kan. sanit.zach. cz. gminy(dok proj.i wyk.)budowa w ul.:3 Maja , Sobieskiego, Żeromskiego,Leszczynowej w Komorowie wraz z niezbędną infrastrukurą.</t>
  </si>
  <si>
    <t>Kan. sanit. środkowej części gminy (dok. proj. I wyk.) budowa w ul.:Komorowskiej, Leśnej ,M. Konopnickiej w Pęcicach Małych wraz z niezbędną infrastrukturą.</t>
  </si>
  <si>
    <t>Opracowanie dok. proj. robót drogowych dla ul: Norwida w Komorowie Wsi,Słowackiego w Komorowie, Reja w Granicy, Rynkowej, Jesionowej w M-cach.</t>
  </si>
  <si>
    <t>Opracowanie dok. proj. robót drogowych dla ul. : Kraszewskiego w Regułach, Bankowej w Komorowie, Jaworowej i Bukowej, Kolejowej w M-cach, Środkowej w Opaczy, Targowej w Opaczy Małej.</t>
  </si>
  <si>
    <t>Budowa chodnika w  ul. Głównej w Nowej Wsi.I etap o(650tys.)d WKD do Szkoły, II  etap(500tys) od WKD do drogi 719(od strony szkoły)</t>
  </si>
  <si>
    <t>Budowa chodnika i jezdni w ul. Krasińskiego w Komorowie(I etap od 3 Maja do Kraszewskiego 240 m)II etap 600m</t>
  </si>
  <si>
    <t>3.135.723</t>
  </si>
  <si>
    <t>Oprac. dok. proj. robót drogowych dla ulic: Pruszkowskiej w Granicy, Sportowej w Komorowie i M. Dąbrowskiej -Brzozowej od ul. Kolejowej do Berylowej.</t>
  </si>
  <si>
    <t>Modernizacja oświetlenia ulicznego ul. Bukowa Jaworowa, Al.. Topolowa  M-ce</t>
  </si>
  <si>
    <t>Budowa urządzeń odwad. ul. Ireny, zlewni osiedli Ostoja III, Domeczek w Komorowie. Wpółudział w budowie odwod.  ul. Armii Krajowej i Andrzeja w Pruszkowie.Porozumienie z m. PruszkówKoszt całego zadania około 7.000.000zł -udział gminy 2.635.000 zł.</t>
  </si>
  <si>
    <t>Modernizacja odwodnienia wsch. Cz. Gminy , ul.Toplowa- Szkolna w M-cach(str. wschodnia)</t>
  </si>
  <si>
    <t>Budowa urządzeń odwadniających i małej retencji -zlewnia nr 11 M-ce(str. zachodnia)</t>
  </si>
  <si>
    <t>Budowa urządzeń odwadniających i małej retencji  Komorów Osiedle  i Komorów Wieś Gmina Michałowice</t>
  </si>
  <si>
    <t xml:space="preserve">Modernizacja systemu centralnego ogrzewania - opracowanie dokumentacji projektowej (II etap termomodernizacji) dla  Przedszkola w Nowej Wsi </t>
  </si>
  <si>
    <t>Boisko sportowe wraz z lodowiskiem w M-cach</t>
  </si>
  <si>
    <t>Budowa chodnika wraz z odwodnieniem w ul. Działkowej w Regułach</t>
  </si>
  <si>
    <t>Modernizacja systemu centralnego ogrzewania - opracowanie dokumentacji projektowej (II etap termomodernizacji) dla Szkoły  w Nowej Wsi (30 tys. zł), Szkoły w M-cach ( 30tys. Zł), Szkoły w Komorowie ( 30 tys. zł).</t>
  </si>
  <si>
    <t>Amfiteatr koncertowy przy ZSO w Komorowie</t>
  </si>
  <si>
    <t>Budowa hali sportowej z zapleczem przy Szkole Podstawowej w  Nowej Wsi</t>
  </si>
  <si>
    <t>Opracowanie koncepcji zagospodarowania i rewitalizacji zbiornika w Komorowie Wsi.</t>
  </si>
  <si>
    <t>Moder. oś. w ul: Skośna, Prusa, Okrężna  Komorów,Granica</t>
  </si>
  <si>
    <t>Bud. oświetlenia  w ul. Stara Droga w Komorowie Wsi, Magnolii w Nowej Wsi, Modrzejewskiej,Poprzecznej  w Granicy.</t>
  </si>
  <si>
    <t>Opracowanie dok. proj. robót drogowych dla ul.: Jesiennej, Głównej, Rekreacyjnej w Nowej Wsi, 11 Listopada w M-cah, Słonecznej w Komorowie Wsi, Ks. Woźniaka w Suchym Lesie.</t>
  </si>
  <si>
    <t xml:space="preserve">Ogródki Jordanowskie i boiska sportowe w Opaczy Kol(25 tys. zł)., Komorowie Wsi(25 tys. zł) i Nowej Wsi( 25 tys. zł) </t>
  </si>
  <si>
    <t>Tor dla  deskorolek w parku w  M-cach</t>
  </si>
  <si>
    <t>Urządzenia rekreacji i małej architektury przy świetlicy w Pęcicach Małych</t>
  </si>
  <si>
    <t>Ogródek Jordanowski i tor deskorolkowy w  Komorowie</t>
  </si>
  <si>
    <t>Ogródek Jordanowski przy oczku wodnym w Sokołowie</t>
  </si>
  <si>
    <t>Urządzenia rekreacji i małej architektury w parku w M-cach</t>
  </si>
  <si>
    <t>Sieć wod. na terenie Gminy(obsługa geod.,geolog, budowa ujęć wodociągowych przy pompowniach ścieków )</t>
  </si>
  <si>
    <t>Załącznik Nr 5</t>
  </si>
  <si>
    <t>Budowa sieci wodociągowej w ul. Dziewanny( w bok od Cisowej)Komorów -Granica</t>
  </si>
  <si>
    <t>Opracowanie dok. proj. dla ulic:Szkolnej Wesołej ,Ogrodowej w M-cach, Poniatowskiego w M-ch Wsi,Ogrodowej w Regułach,Wiejskiej w Komorowie,  Bodycha i Środkowej w Opaczy,Gwiażdzistej w Nowej Wsi.</t>
  </si>
  <si>
    <t>Budowa scieżek rowerowych na terenie gminy I etap(Pęcice - Reguły-Michałowice)</t>
  </si>
  <si>
    <t>Kan. sanit.zach. cz. gminy(dok proj.i wyk.)budowa w ul.:Warszawska, Harcerska, Okrężna i Pruszkowskiej  w Granicy wraz z niezbędną infrastrukturą.</t>
  </si>
  <si>
    <t>Modernizacja chodnika w ul.Wiejskiej w KomorowieI etap I ( 360 m) etap II (140 m)</t>
  </si>
  <si>
    <t>Gminy Michałowice Nr XXIX/245/2005</t>
  </si>
  <si>
    <t>z dnia 21 marca 2005 r.</t>
  </si>
  <si>
    <t xml:space="preserve"> </t>
  </si>
  <si>
    <t xml:space="preserve">Kan. sanit.zach. cz. gminy (dok. proj. i wyk.) Budowa w ul.:  Brzozowej, Polnej ,Prostej, Jaśminowej,(Magnolii i  Tulipanów realizacja w 2006 r.) w Nowej Wsi wraz z niezbędną infrastrukturą </t>
  </si>
  <si>
    <t>Bud. urządzeń odwadniających i małej retencji-przebudowa rowu U-1</t>
  </si>
  <si>
    <t>Budowa urządzeń odwadniajacych -kanał opaczewski -dok. proj.</t>
  </si>
  <si>
    <t>Budowa kanalizacji sanitarnej w ul. Andrzeja w Pruszkowie</t>
  </si>
  <si>
    <t xml:space="preserve">Budowa ul. Ireny w Komorowie wraz z odwodnieniem( środki własne Gminy-470.358zł i środki EFRR i budżetu Państwa 2.665.365zł. </t>
  </si>
  <si>
    <t>Opracowanie dok. projektowej skrzyżowania Brzozowej z Komorowską .</t>
  </si>
  <si>
    <t xml:space="preserve">Budowa przydomowych pompowni ścieków w  ulicy:Centralnej, Łąkowej, Makowej, Studziennej i Niecałej w Opaczy Kol. </t>
  </si>
  <si>
    <t>Budowa kanalizacji sanitarnej( dok. proj. I wyk) w ul. Łąkowej,Makowej , Studziennej i Niecałej wraz z siecią wodociągową i  przebudową gazociągu w Opaczy Kol.</t>
  </si>
  <si>
    <t>Budowa chodnika w Pruszkowskiej w Granicy.</t>
  </si>
  <si>
    <t>Opracowanie dokumentacji projektowej  ronda na skrzyżowaniu  ulicy Sokołowskiej-Parkowej w Pęcicach, oraz skrzyżowaniu Al. Starych Lip i Sanatoryjnej w Komorowie Wsi.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</si>
</sst>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_ ;[Red]\-#,##0\ "/>
    <numFmt numFmtId="169" formatCode="0_ ;[Red]\-0\ "/>
  </numFmts>
  <fonts count="10">
    <font>
      <sz val="10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 CE"/>
      <family val="1"/>
    </font>
    <font>
      <b/>
      <sz val="11"/>
      <name val="Times New Roman CE"/>
      <family val="1"/>
    </font>
    <font>
      <u val="single"/>
      <sz val="10"/>
      <color indexed="12"/>
      <name val="Times New Roman CE"/>
      <family val="1"/>
    </font>
    <font>
      <u val="single"/>
      <sz val="10"/>
      <color indexed="36"/>
      <name val="Times New Roman CE"/>
      <family val="1"/>
    </font>
    <font>
      <b/>
      <i/>
      <sz val="10"/>
      <name val="Times New Roman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54">
    <xf numFmtId="6" fontId="0" fillId="0" borderId="0" xfId="0" applyAlignment="1">
      <alignment/>
    </xf>
    <xf numFmtId="6" fontId="0" fillId="0" borderId="1" xfId="0" applyBorder="1" applyAlignment="1">
      <alignment vertical="top"/>
    </xf>
    <xf numFmtId="6" fontId="0" fillId="0" borderId="1" xfId="0" applyBorder="1" applyAlignment="1">
      <alignment horizontal="center" vertical="top"/>
    </xf>
    <xf numFmtId="1" fontId="0" fillId="0" borderId="0" xfId="0" applyNumberFormat="1" applyAlignment="1">
      <alignment horizontal="center" vertical="top"/>
    </xf>
    <xf numFmtId="6" fontId="0" fillId="0" borderId="0" xfId="0" applyAlignment="1">
      <alignment vertical="top"/>
    </xf>
    <xf numFmtId="1" fontId="0" fillId="0" borderId="1" xfId="0" applyNumberFormat="1" applyBorder="1" applyAlignment="1">
      <alignment horizontal="center" vertical="top"/>
    </xf>
    <xf numFmtId="6" fontId="0" fillId="0" borderId="1" xfId="0" applyBorder="1" applyAlignment="1">
      <alignment vertical="top" wrapText="1"/>
    </xf>
    <xf numFmtId="169" fontId="0" fillId="0" borderId="1" xfId="0" applyNumberFormat="1" applyBorder="1" applyAlignment="1">
      <alignment horizontal="center" vertical="top"/>
    </xf>
    <xf numFmtId="6" fontId="6" fillId="0" borderId="1" xfId="0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6" fontId="5" fillId="0" borderId="1" xfId="0" applyFont="1" applyBorder="1" applyAlignment="1">
      <alignment horizontal="center" vertical="top"/>
    </xf>
    <xf numFmtId="168" fontId="5" fillId="0" borderId="1" xfId="0" applyNumberFormat="1" applyFont="1" applyBorder="1" applyAlignment="1">
      <alignment vertical="top"/>
    </xf>
    <xf numFmtId="168" fontId="0" fillId="0" borderId="1" xfId="0" applyNumberFormat="1" applyBorder="1" applyAlignment="1">
      <alignment vertical="top"/>
    </xf>
    <xf numFmtId="168" fontId="6" fillId="0" borderId="1" xfId="0" applyNumberFormat="1" applyFont="1" applyBorder="1" applyAlignment="1">
      <alignment vertical="top"/>
    </xf>
    <xf numFmtId="1" fontId="0" fillId="0" borderId="2" xfId="0" applyNumberFormat="1" applyBorder="1" applyAlignment="1">
      <alignment horizontal="center" vertical="top"/>
    </xf>
    <xf numFmtId="6" fontId="0" fillId="0" borderId="3" xfId="0" applyBorder="1" applyAlignment="1">
      <alignment vertical="top" wrapText="1"/>
    </xf>
    <xf numFmtId="6" fontId="5" fillId="0" borderId="0" xfId="0" applyFont="1" applyAlignment="1">
      <alignment vertical="top"/>
    </xf>
    <xf numFmtId="168" fontId="0" fillId="0" borderId="1" xfId="0" applyNumberFormat="1" applyFont="1" applyBorder="1" applyAlignment="1">
      <alignment vertical="top"/>
    </xf>
    <xf numFmtId="6" fontId="0" fillId="0" borderId="3" xfId="0" applyBorder="1" applyAlignment="1">
      <alignment horizontal="center" vertical="top"/>
    </xf>
    <xf numFmtId="6" fontId="0" fillId="0" borderId="0" xfId="0" applyBorder="1" applyAlignment="1">
      <alignment vertical="top"/>
    </xf>
    <xf numFmtId="6" fontId="0" fillId="0" borderId="0" xfId="0" applyBorder="1" applyAlignment="1">
      <alignment horizontal="center" vertical="top"/>
    </xf>
    <xf numFmtId="6" fontId="0" fillId="0" borderId="4" xfId="0" applyBorder="1" applyAlignment="1">
      <alignment vertical="top"/>
    </xf>
    <xf numFmtId="6" fontId="0" fillId="0" borderId="4" xfId="0" applyBorder="1" applyAlignment="1">
      <alignment horizontal="center" vertical="top"/>
    </xf>
    <xf numFmtId="6" fontId="0" fillId="0" borderId="1" xfId="0" applyBorder="1" applyAlignment="1">
      <alignment horizontal="left" vertical="top" wrapText="1"/>
    </xf>
    <xf numFmtId="6" fontId="5" fillId="0" borderId="0" xfId="0" applyFont="1" applyFill="1" applyBorder="1" applyAlignment="1">
      <alignment vertical="top" wrapText="1"/>
    </xf>
    <xf numFmtId="6" fontId="0" fillId="0" borderId="3" xfId="0" applyBorder="1" applyAlignment="1">
      <alignment horizontal="left" vertical="top" wrapText="1"/>
    </xf>
    <xf numFmtId="1" fontId="0" fillId="0" borderId="5" xfId="0" applyNumberFormat="1" applyBorder="1" applyAlignment="1">
      <alignment horizontal="center" vertical="top"/>
    </xf>
    <xf numFmtId="6" fontId="0" fillId="0" borderId="5" xfId="0" applyBorder="1" applyAlignment="1">
      <alignment horizontal="center" vertical="top" wrapText="1"/>
    </xf>
    <xf numFmtId="6" fontId="9" fillId="0" borderId="1" xfId="0" applyFont="1" applyBorder="1" applyAlignment="1">
      <alignment vertical="top"/>
    </xf>
    <xf numFmtId="6" fontId="9" fillId="0" borderId="3" xfId="0" applyFont="1" applyBorder="1" applyAlignment="1">
      <alignment vertical="top"/>
    </xf>
    <xf numFmtId="168" fontId="5" fillId="0" borderId="1" xfId="0" applyNumberFormat="1" applyFont="1" applyBorder="1" applyAlignment="1">
      <alignment horizontal="right" vertical="top"/>
    </xf>
    <xf numFmtId="6" fontId="5" fillId="0" borderId="0" xfId="0" applyFont="1" applyBorder="1" applyAlignment="1">
      <alignment horizontal="center" vertical="top"/>
    </xf>
    <xf numFmtId="6" fontId="0" fillId="0" borderId="0" xfId="0" applyBorder="1" applyAlignment="1">
      <alignment vertical="top" wrapText="1"/>
    </xf>
    <xf numFmtId="169" fontId="0" fillId="0" borderId="0" xfId="0" applyNumberFormat="1" applyBorder="1" applyAlignment="1">
      <alignment horizontal="center" vertical="top"/>
    </xf>
    <xf numFmtId="168" fontId="0" fillId="0" borderId="0" xfId="0" applyNumberFormat="1" applyBorder="1" applyAlignment="1">
      <alignment vertical="top"/>
    </xf>
    <xf numFmtId="168" fontId="5" fillId="0" borderId="0" xfId="0" applyNumberFormat="1" applyFont="1" applyBorder="1" applyAlignment="1">
      <alignment vertical="top"/>
    </xf>
    <xf numFmtId="168" fontId="6" fillId="0" borderId="0" xfId="0" applyNumberFormat="1" applyFont="1" applyBorder="1" applyAlignment="1">
      <alignment vertical="top"/>
    </xf>
    <xf numFmtId="6" fontId="0" fillId="0" borderId="1" xfId="0" applyBorder="1" applyAlignment="1">
      <alignment vertical="top" wrapText="1"/>
    </xf>
    <xf numFmtId="6" fontId="0" fillId="0" borderId="1" xfId="0" applyBorder="1" applyAlignment="1">
      <alignment vertical="top"/>
    </xf>
    <xf numFmtId="6" fontId="0" fillId="0" borderId="2" xfId="0" applyBorder="1" applyAlignment="1">
      <alignment horizontal="center" vertical="top"/>
    </xf>
    <xf numFmtId="6" fontId="0" fillId="0" borderId="3" xfId="0" applyBorder="1" applyAlignment="1">
      <alignment horizontal="center" vertical="top"/>
    </xf>
    <xf numFmtId="1" fontId="0" fillId="0" borderId="6" xfId="0" applyNumberFormat="1" applyBorder="1" applyAlignment="1">
      <alignment horizontal="center" vertical="top"/>
    </xf>
    <xf numFmtId="1" fontId="0" fillId="0" borderId="5" xfId="0" applyNumberFormat="1" applyBorder="1" applyAlignment="1">
      <alignment horizontal="center" vertical="top"/>
    </xf>
    <xf numFmtId="6" fontId="0" fillId="0" borderId="6" xfId="0" applyBorder="1" applyAlignment="1">
      <alignment vertical="top"/>
    </xf>
    <xf numFmtId="6" fontId="0" fillId="0" borderId="5" xfId="0" applyBorder="1" applyAlignment="1">
      <alignment vertical="top"/>
    </xf>
    <xf numFmtId="6" fontId="0" fillId="0" borderId="1" xfId="0" applyBorder="1" applyAlignment="1">
      <alignment horizontal="center" vertical="top" wrapText="1"/>
    </xf>
    <xf numFmtId="6" fontId="0" fillId="0" borderId="1" xfId="0" applyBorder="1" applyAlignment="1">
      <alignment horizontal="center" vertical="top"/>
    </xf>
    <xf numFmtId="6" fontId="0" fillId="0" borderId="6" xfId="0" applyBorder="1" applyAlignment="1">
      <alignment horizontal="center" vertical="top" wrapText="1"/>
    </xf>
    <xf numFmtId="6" fontId="0" fillId="0" borderId="5" xfId="0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/>
    </xf>
    <xf numFmtId="6" fontId="0" fillId="0" borderId="3" xfId="0" applyBorder="1" applyAlignment="1">
      <alignment vertical="top"/>
    </xf>
    <xf numFmtId="6" fontId="5" fillId="0" borderId="2" xfId="0" applyFont="1" applyBorder="1" applyAlignment="1">
      <alignment horizontal="center" vertical="top"/>
    </xf>
    <xf numFmtId="6" fontId="5" fillId="0" borderId="7" xfId="0" applyFont="1" applyBorder="1" applyAlignment="1">
      <alignment horizontal="center" vertical="top"/>
    </xf>
    <xf numFmtId="6" fontId="5" fillId="0" borderId="3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3"/>
  <sheetViews>
    <sheetView tabSelected="1" view="pageBreakPreview" zoomScaleNormal="80" zoomScaleSheetLayoutView="100" workbookViewId="0" topLeftCell="B2">
      <selection activeCell="I3" sqref="I3"/>
    </sheetView>
  </sheetViews>
  <sheetFormatPr defaultColWidth="9.00390625" defaultRowHeight="12.75"/>
  <cols>
    <col min="1" max="1" width="3.875" style="0" customWidth="1"/>
    <col min="2" max="2" width="29.50390625" style="0" customWidth="1"/>
    <col min="3" max="3" width="13.875" style="0" customWidth="1"/>
    <col min="4" max="4" width="12.875" style="0" customWidth="1"/>
    <col min="5" max="7" width="14.00390625" style="0" customWidth="1"/>
    <col min="8" max="8" width="12.50390625" style="0" customWidth="1"/>
    <col min="9" max="9" width="14.125" style="0" customWidth="1"/>
    <col min="10" max="15" width="13.50390625" style="0" customWidth="1"/>
  </cols>
  <sheetData>
    <row r="1" spans="1:15" ht="12.75">
      <c r="A1" s="3"/>
      <c r="B1" s="19"/>
      <c r="C1" s="20"/>
      <c r="D1" s="20"/>
      <c r="E1" s="4"/>
      <c r="F1" s="4"/>
      <c r="G1" s="16" t="s">
        <v>123</v>
      </c>
      <c r="H1" s="16"/>
      <c r="I1" s="16"/>
      <c r="J1" s="4"/>
      <c r="K1" s="4"/>
      <c r="L1" s="4"/>
      <c r="M1" s="4"/>
      <c r="N1" s="4"/>
      <c r="O1" s="4"/>
    </row>
    <row r="2" spans="1:15" ht="12.75">
      <c r="A2" s="3"/>
      <c r="B2" s="19" t="s">
        <v>20</v>
      </c>
      <c r="C2" s="20"/>
      <c r="D2" s="20"/>
      <c r="E2" s="4"/>
      <c r="F2" s="4"/>
      <c r="G2" s="16" t="s">
        <v>37</v>
      </c>
      <c r="H2" s="16"/>
      <c r="I2" s="16"/>
      <c r="J2" s="4"/>
      <c r="K2" s="4"/>
      <c r="L2" s="4"/>
      <c r="M2" s="4"/>
      <c r="N2" s="4"/>
      <c r="O2" s="4"/>
    </row>
    <row r="3" spans="1:15" ht="12.75">
      <c r="A3" s="3"/>
      <c r="B3" s="19" t="s">
        <v>33</v>
      </c>
      <c r="C3" s="20"/>
      <c r="D3" s="20"/>
      <c r="E3" s="4"/>
      <c r="F3" s="4"/>
      <c r="G3" s="16" t="s">
        <v>129</v>
      </c>
      <c r="H3" s="16"/>
      <c r="I3" s="16"/>
      <c r="J3" s="4"/>
      <c r="K3" s="4"/>
      <c r="L3" s="4"/>
      <c r="M3" s="4"/>
      <c r="N3" s="4"/>
      <c r="O3" s="4"/>
    </row>
    <row r="4" spans="1:15" ht="12.75">
      <c r="A4" s="3"/>
      <c r="B4" s="21" t="s">
        <v>131</v>
      </c>
      <c r="C4" s="22"/>
      <c r="D4" s="20"/>
      <c r="E4" s="4"/>
      <c r="F4" s="4"/>
      <c r="G4" s="16" t="s">
        <v>130</v>
      </c>
      <c r="H4" s="16"/>
      <c r="I4" s="16"/>
      <c r="J4" s="4"/>
      <c r="K4" s="4"/>
      <c r="L4" s="4"/>
      <c r="M4" s="4"/>
      <c r="N4" s="4"/>
      <c r="O4" s="4"/>
    </row>
    <row r="5" spans="1:15" ht="12.75">
      <c r="A5" s="51" t="s">
        <v>52</v>
      </c>
      <c r="B5" s="52"/>
      <c r="C5" s="52"/>
      <c r="D5" s="52"/>
      <c r="E5" s="52"/>
      <c r="F5" s="52"/>
      <c r="G5" s="52"/>
      <c r="H5" s="52"/>
      <c r="I5" s="52"/>
      <c r="J5" s="53"/>
      <c r="K5" s="31"/>
      <c r="L5" s="31"/>
      <c r="M5" s="31"/>
      <c r="N5" s="31"/>
      <c r="O5" s="31"/>
    </row>
    <row r="6" spans="1:15" ht="12.75">
      <c r="A6" s="41" t="s">
        <v>15</v>
      </c>
      <c r="B6" s="43" t="s">
        <v>0</v>
      </c>
      <c r="C6" s="45" t="s">
        <v>16</v>
      </c>
      <c r="D6" s="47" t="s">
        <v>83</v>
      </c>
      <c r="E6" s="37" t="s">
        <v>32</v>
      </c>
      <c r="F6" s="37" t="s">
        <v>17</v>
      </c>
      <c r="G6" s="39" t="s">
        <v>18</v>
      </c>
      <c r="H6" s="40"/>
      <c r="I6" s="18"/>
      <c r="J6" s="1"/>
      <c r="K6" s="19"/>
      <c r="L6" s="19"/>
      <c r="M6" s="19"/>
      <c r="N6" s="19"/>
      <c r="O6" s="19"/>
    </row>
    <row r="7" spans="1:15" ht="42" customHeight="1">
      <c r="A7" s="42"/>
      <c r="B7" s="44"/>
      <c r="C7" s="46"/>
      <c r="D7" s="48"/>
      <c r="E7" s="38"/>
      <c r="F7" s="38"/>
      <c r="G7" s="6" t="s">
        <v>19</v>
      </c>
      <c r="H7" s="6" t="s">
        <v>84</v>
      </c>
      <c r="I7" s="6" t="s">
        <v>88</v>
      </c>
      <c r="J7" s="6" t="s">
        <v>23</v>
      </c>
      <c r="K7" s="32"/>
      <c r="L7" s="32"/>
      <c r="M7" s="32"/>
      <c r="N7" s="32"/>
      <c r="O7" s="32"/>
    </row>
    <row r="8" spans="1:15" ht="12.75">
      <c r="A8" s="5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33"/>
      <c r="L8" s="33"/>
      <c r="M8" s="33"/>
      <c r="N8" s="33"/>
      <c r="O8" s="33"/>
    </row>
    <row r="9" spans="1:15" ht="12.75">
      <c r="A9" s="9" t="s">
        <v>1</v>
      </c>
      <c r="B9" s="10" t="s">
        <v>2</v>
      </c>
      <c r="C9" s="2"/>
      <c r="D9" s="2"/>
      <c r="E9" s="1"/>
      <c r="F9" s="1"/>
      <c r="G9" s="1"/>
      <c r="H9" s="1"/>
      <c r="I9" s="1"/>
      <c r="J9" s="1"/>
      <c r="K9" s="19"/>
      <c r="L9" s="19"/>
      <c r="M9" s="19"/>
      <c r="N9" s="19"/>
      <c r="O9" s="19"/>
    </row>
    <row r="10" spans="1:15" ht="77.25" customHeight="1">
      <c r="A10" s="5">
        <v>1</v>
      </c>
      <c r="B10" s="6" t="s">
        <v>38</v>
      </c>
      <c r="C10" s="2" t="s">
        <v>6</v>
      </c>
      <c r="D10" s="2">
        <v>1175000</v>
      </c>
      <c r="E10" s="11">
        <f>SUM(F10+J10)</f>
        <v>1175000</v>
      </c>
      <c r="F10" s="12">
        <f>SUM(G10:H10)</f>
        <v>475000</v>
      </c>
      <c r="G10" s="12">
        <v>75000</v>
      </c>
      <c r="H10" s="12">
        <v>400000</v>
      </c>
      <c r="I10" s="12">
        <v>0</v>
      </c>
      <c r="J10" s="12">
        <v>700000</v>
      </c>
      <c r="K10" s="34"/>
      <c r="L10" s="34"/>
      <c r="M10" s="34"/>
      <c r="N10" s="34"/>
      <c r="O10" s="34"/>
    </row>
    <row r="11" spans="1:15" ht="41.25" customHeight="1">
      <c r="A11" s="5">
        <v>2</v>
      </c>
      <c r="B11" s="6" t="s">
        <v>57</v>
      </c>
      <c r="C11" s="2" t="s">
        <v>6</v>
      </c>
      <c r="D11" s="2">
        <v>340000</v>
      </c>
      <c r="E11" s="11">
        <f>SUM(F11+J11)</f>
        <v>340000</v>
      </c>
      <c r="F11" s="12">
        <f>SUM(G11:H11)</f>
        <v>140000</v>
      </c>
      <c r="G11" s="12">
        <v>60000</v>
      </c>
      <c r="H11" s="12">
        <v>80000</v>
      </c>
      <c r="I11" s="12">
        <v>0</v>
      </c>
      <c r="J11" s="12">
        <v>200000</v>
      </c>
      <c r="K11" s="34"/>
      <c r="L11" s="34"/>
      <c r="M11" s="34"/>
      <c r="N11" s="34"/>
      <c r="O11" s="34"/>
    </row>
    <row r="12" spans="1:15" ht="43.5" customHeight="1">
      <c r="A12" s="5">
        <v>3</v>
      </c>
      <c r="B12" s="6" t="s">
        <v>69</v>
      </c>
      <c r="C12" s="2" t="s">
        <v>6</v>
      </c>
      <c r="D12" s="2">
        <v>350000</v>
      </c>
      <c r="E12" s="11">
        <f aca="true" t="shared" si="0" ref="E12:E22">SUM(F12+J12)</f>
        <v>350000</v>
      </c>
      <c r="F12" s="12">
        <f aca="true" t="shared" si="1" ref="F12:F22">SUM(G12:H12)</f>
        <v>150000</v>
      </c>
      <c r="G12" s="12">
        <v>100000</v>
      </c>
      <c r="H12" s="12">
        <v>50000</v>
      </c>
      <c r="I12" s="12">
        <v>0</v>
      </c>
      <c r="J12" s="12">
        <v>200000</v>
      </c>
      <c r="K12" s="34"/>
      <c r="L12" s="34"/>
      <c r="M12" s="34"/>
      <c r="N12" s="34"/>
      <c r="O12" s="34"/>
    </row>
    <row r="13" spans="1:15" ht="38.25" customHeight="1">
      <c r="A13" s="5">
        <v>4</v>
      </c>
      <c r="B13" s="6" t="s">
        <v>58</v>
      </c>
      <c r="C13" s="2" t="s">
        <v>6</v>
      </c>
      <c r="D13" s="2">
        <v>250000</v>
      </c>
      <c r="E13" s="11">
        <f t="shared" si="0"/>
        <v>250000</v>
      </c>
      <c r="F13" s="12">
        <f t="shared" si="1"/>
        <v>100000</v>
      </c>
      <c r="G13" s="12">
        <v>100000</v>
      </c>
      <c r="H13" s="12">
        <v>0</v>
      </c>
      <c r="I13" s="12">
        <v>0</v>
      </c>
      <c r="J13" s="12">
        <v>150000</v>
      </c>
      <c r="K13" s="34"/>
      <c r="L13" s="34"/>
      <c r="M13" s="34"/>
      <c r="N13" s="34"/>
      <c r="O13" s="34"/>
    </row>
    <row r="14" spans="1:15" ht="38.25" customHeight="1">
      <c r="A14" s="5">
        <v>5</v>
      </c>
      <c r="B14" s="6" t="s">
        <v>59</v>
      </c>
      <c r="C14" s="2" t="s">
        <v>6</v>
      </c>
      <c r="D14" s="2">
        <v>257000</v>
      </c>
      <c r="E14" s="11">
        <f t="shared" si="0"/>
        <v>257000</v>
      </c>
      <c r="F14" s="12">
        <f t="shared" si="1"/>
        <v>107000</v>
      </c>
      <c r="G14" s="12">
        <v>47000</v>
      </c>
      <c r="H14" s="12">
        <v>60000</v>
      </c>
      <c r="I14" s="12">
        <v>0</v>
      </c>
      <c r="J14" s="12">
        <v>150000</v>
      </c>
      <c r="K14" s="34"/>
      <c r="L14" s="34"/>
      <c r="M14" s="34"/>
      <c r="N14" s="34"/>
      <c r="O14" s="34"/>
    </row>
    <row r="15" spans="1:15" ht="63.75" customHeight="1">
      <c r="A15" s="5">
        <v>6</v>
      </c>
      <c r="B15" s="6" t="s">
        <v>70</v>
      </c>
      <c r="C15" s="2" t="s">
        <v>6</v>
      </c>
      <c r="D15" s="2">
        <v>875000</v>
      </c>
      <c r="E15" s="11">
        <f t="shared" si="0"/>
        <v>875000</v>
      </c>
      <c r="F15" s="12">
        <f t="shared" si="1"/>
        <v>0</v>
      </c>
      <c r="G15" s="12">
        <v>0</v>
      </c>
      <c r="H15" s="12">
        <v>0</v>
      </c>
      <c r="I15" s="12">
        <v>0</v>
      </c>
      <c r="J15" s="12">
        <v>875000</v>
      </c>
      <c r="K15" s="34"/>
      <c r="L15" s="34"/>
      <c r="M15" s="34"/>
      <c r="N15" s="34"/>
      <c r="O15" s="34"/>
    </row>
    <row r="16" spans="1:15" ht="32.25" customHeight="1">
      <c r="A16" s="5">
        <v>7</v>
      </c>
      <c r="B16" s="6" t="s">
        <v>80</v>
      </c>
      <c r="C16" s="2" t="s">
        <v>6</v>
      </c>
      <c r="D16" s="2">
        <v>170000</v>
      </c>
      <c r="E16" s="11">
        <f t="shared" si="0"/>
        <v>170000</v>
      </c>
      <c r="F16" s="12">
        <f t="shared" si="1"/>
        <v>70000</v>
      </c>
      <c r="G16" s="12">
        <v>20000</v>
      </c>
      <c r="H16" s="12">
        <v>50000</v>
      </c>
      <c r="I16" s="12">
        <v>0</v>
      </c>
      <c r="J16" s="12">
        <v>100000</v>
      </c>
      <c r="K16" s="34"/>
      <c r="L16" s="34"/>
      <c r="M16" s="34"/>
      <c r="N16" s="34"/>
      <c r="O16" s="34"/>
    </row>
    <row r="17" spans="1:15" ht="32.25" customHeight="1">
      <c r="A17" s="41" t="s">
        <v>15</v>
      </c>
      <c r="B17" s="43" t="s">
        <v>0</v>
      </c>
      <c r="C17" s="45" t="s">
        <v>16</v>
      </c>
      <c r="D17" s="47" t="s">
        <v>83</v>
      </c>
      <c r="E17" s="37" t="s">
        <v>32</v>
      </c>
      <c r="F17" s="37" t="s">
        <v>17</v>
      </c>
      <c r="G17" s="39" t="s">
        <v>18</v>
      </c>
      <c r="H17" s="40"/>
      <c r="I17" s="18"/>
      <c r="J17" s="1"/>
      <c r="K17" s="19"/>
      <c r="L17" s="19"/>
      <c r="M17" s="19"/>
      <c r="N17" s="19"/>
      <c r="O17" s="19"/>
    </row>
    <row r="18" spans="1:15" ht="29.25" customHeight="1">
      <c r="A18" s="42"/>
      <c r="B18" s="44"/>
      <c r="C18" s="46"/>
      <c r="D18" s="48"/>
      <c r="E18" s="38"/>
      <c r="F18" s="38"/>
      <c r="G18" s="6" t="s">
        <v>19</v>
      </c>
      <c r="H18" s="6" t="s">
        <v>84</v>
      </c>
      <c r="I18" s="6" t="s">
        <v>88</v>
      </c>
      <c r="J18" s="6" t="s">
        <v>23</v>
      </c>
      <c r="K18" s="32"/>
      <c r="L18" s="32"/>
      <c r="M18" s="32"/>
      <c r="N18" s="32"/>
      <c r="O18" s="32"/>
    </row>
    <row r="19" spans="1:15" ht="15" customHeight="1">
      <c r="A19" s="5"/>
      <c r="B19" s="7"/>
      <c r="C19" s="7"/>
      <c r="D19" s="7"/>
      <c r="E19" s="7"/>
      <c r="F19" s="7"/>
      <c r="G19" s="7"/>
      <c r="H19" s="7"/>
      <c r="I19" s="7"/>
      <c r="J19" s="7"/>
      <c r="K19" s="33"/>
      <c r="L19" s="33"/>
      <c r="M19" s="33"/>
      <c r="N19" s="33"/>
      <c r="O19" s="33"/>
    </row>
    <row r="20" spans="1:15" ht="40.5" customHeight="1">
      <c r="A20" s="5">
        <v>8</v>
      </c>
      <c r="B20" s="6" t="s">
        <v>81</v>
      </c>
      <c r="C20" s="2" t="s">
        <v>6</v>
      </c>
      <c r="D20" s="2">
        <v>700000</v>
      </c>
      <c r="E20" s="11">
        <f t="shared" si="0"/>
        <v>700000</v>
      </c>
      <c r="F20" s="12">
        <f t="shared" si="1"/>
        <v>350000</v>
      </c>
      <c r="G20" s="12">
        <v>230000</v>
      </c>
      <c r="H20" s="12">
        <v>120000</v>
      </c>
      <c r="I20" s="12">
        <v>0</v>
      </c>
      <c r="J20" s="12">
        <v>350000</v>
      </c>
      <c r="K20" s="34"/>
      <c r="L20" s="34"/>
      <c r="M20" s="34"/>
      <c r="N20" s="34"/>
      <c r="O20" s="34"/>
    </row>
    <row r="21" spans="1:15" ht="42.75" customHeight="1">
      <c r="A21" s="5">
        <v>9</v>
      </c>
      <c r="B21" s="6" t="s">
        <v>60</v>
      </c>
      <c r="C21" s="2" t="s">
        <v>6</v>
      </c>
      <c r="D21" s="2">
        <v>226000</v>
      </c>
      <c r="E21" s="11">
        <f t="shared" si="0"/>
        <v>226000</v>
      </c>
      <c r="F21" s="12">
        <f t="shared" si="1"/>
        <v>226000</v>
      </c>
      <c r="G21" s="12">
        <v>226000</v>
      </c>
      <c r="H21" s="12">
        <v>0</v>
      </c>
      <c r="I21" s="12">
        <v>0</v>
      </c>
      <c r="J21" s="12">
        <v>0</v>
      </c>
      <c r="K21" s="34"/>
      <c r="L21" s="34"/>
      <c r="M21" s="34"/>
      <c r="N21" s="34"/>
      <c r="O21" s="34"/>
    </row>
    <row r="22" spans="1:15" ht="51" customHeight="1">
      <c r="A22" s="5">
        <v>10</v>
      </c>
      <c r="B22" s="6" t="s">
        <v>61</v>
      </c>
      <c r="C22" s="2" t="s">
        <v>6</v>
      </c>
      <c r="D22" s="2">
        <v>148000</v>
      </c>
      <c r="E22" s="11">
        <f t="shared" si="0"/>
        <v>148000</v>
      </c>
      <c r="F22" s="12">
        <f t="shared" si="1"/>
        <v>148000</v>
      </c>
      <c r="G22" s="12">
        <v>148000</v>
      </c>
      <c r="H22" s="12">
        <v>0</v>
      </c>
      <c r="I22" s="12">
        <v>0</v>
      </c>
      <c r="J22" s="12">
        <v>0</v>
      </c>
      <c r="K22" s="34"/>
      <c r="L22" s="34"/>
      <c r="M22" s="34"/>
      <c r="N22" s="34"/>
      <c r="O22" s="34"/>
    </row>
    <row r="23" spans="1:15" ht="42" customHeight="1">
      <c r="A23" s="5">
        <v>11</v>
      </c>
      <c r="B23" s="6" t="s">
        <v>39</v>
      </c>
      <c r="C23" s="2" t="s">
        <v>6</v>
      </c>
      <c r="D23" s="2">
        <v>108000</v>
      </c>
      <c r="E23" s="11">
        <f aca="true" t="shared" si="2" ref="E23:E90">SUM(F23+J23)</f>
        <v>108000</v>
      </c>
      <c r="F23" s="12">
        <f aca="true" t="shared" si="3" ref="F23:F92">SUM(G23:H23)</f>
        <v>108000</v>
      </c>
      <c r="G23" s="12">
        <v>108000</v>
      </c>
      <c r="H23" s="12">
        <v>0</v>
      </c>
      <c r="I23" s="12">
        <v>0</v>
      </c>
      <c r="J23" s="12">
        <v>0</v>
      </c>
      <c r="K23" s="34"/>
      <c r="L23" s="34"/>
      <c r="M23" s="34"/>
      <c r="N23" s="34"/>
      <c r="O23" s="34"/>
    </row>
    <row r="24" spans="1:15" ht="41.25" customHeight="1">
      <c r="A24" s="5">
        <v>12</v>
      </c>
      <c r="B24" s="6" t="s">
        <v>68</v>
      </c>
      <c r="C24" s="2" t="s">
        <v>6</v>
      </c>
      <c r="D24" s="2">
        <v>72850</v>
      </c>
      <c r="E24" s="11">
        <f t="shared" si="2"/>
        <v>72850</v>
      </c>
      <c r="F24" s="12">
        <f t="shared" si="3"/>
        <v>0</v>
      </c>
      <c r="G24" s="12">
        <v>0</v>
      </c>
      <c r="H24" s="12">
        <v>0</v>
      </c>
      <c r="I24" s="12">
        <v>0</v>
      </c>
      <c r="J24" s="12">
        <v>72850</v>
      </c>
      <c r="K24" s="34"/>
      <c r="L24" s="34"/>
      <c r="M24" s="34"/>
      <c r="N24" s="34"/>
      <c r="O24" s="34"/>
    </row>
    <row r="25" spans="1:15" ht="45.75" customHeight="1">
      <c r="A25" s="5">
        <v>13</v>
      </c>
      <c r="B25" s="6" t="s">
        <v>30</v>
      </c>
      <c r="C25" s="2" t="s">
        <v>6</v>
      </c>
      <c r="D25" s="2">
        <v>120000</v>
      </c>
      <c r="E25" s="11">
        <f t="shared" si="2"/>
        <v>120000</v>
      </c>
      <c r="F25" s="12">
        <f t="shared" si="3"/>
        <v>120000</v>
      </c>
      <c r="G25" s="12">
        <v>120000</v>
      </c>
      <c r="H25" s="12">
        <v>0</v>
      </c>
      <c r="I25" s="12">
        <v>0</v>
      </c>
      <c r="J25" s="12">
        <v>0</v>
      </c>
      <c r="K25" s="34"/>
      <c r="L25" s="34"/>
      <c r="M25" s="34"/>
      <c r="N25" s="34"/>
      <c r="O25" s="34"/>
    </row>
    <row r="26" spans="1:15" ht="30" customHeight="1">
      <c r="A26" s="5">
        <v>14</v>
      </c>
      <c r="B26" s="6" t="s">
        <v>42</v>
      </c>
      <c r="C26" s="2" t="s">
        <v>6</v>
      </c>
      <c r="D26" s="2">
        <v>400000</v>
      </c>
      <c r="E26" s="11">
        <f t="shared" si="2"/>
        <v>400000</v>
      </c>
      <c r="F26" s="12">
        <f t="shared" si="3"/>
        <v>200000</v>
      </c>
      <c r="G26" s="12">
        <v>150000</v>
      </c>
      <c r="H26" s="12">
        <v>50000</v>
      </c>
      <c r="I26" s="12">
        <v>0</v>
      </c>
      <c r="J26" s="12">
        <v>200000</v>
      </c>
      <c r="K26" s="34"/>
      <c r="L26" s="34"/>
      <c r="M26" s="34"/>
      <c r="N26" s="34"/>
      <c r="O26" s="34"/>
    </row>
    <row r="27" spans="1:15" ht="41.25" customHeight="1">
      <c r="A27" s="5">
        <v>15</v>
      </c>
      <c r="B27" s="6" t="s">
        <v>43</v>
      </c>
      <c r="C27" s="2" t="s">
        <v>6</v>
      </c>
      <c r="D27" s="2">
        <v>520000</v>
      </c>
      <c r="E27" s="11">
        <f t="shared" si="2"/>
        <v>520000</v>
      </c>
      <c r="F27" s="12">
        <f t="shared" si="3"/>
        <v>0</v>
      </c>
      <c r="G27" s="12">
        <v>0</v>
      </c>
      <c r="H27" s="12">
        <v>0</v>
      </c>
      <c r="I27" s="12">
        <v>0</v>
      </c>
      <c r="J27" s="12">
        <v>520000</v>
      </c>
      <c r="K27" s="34"/>
      <c r="L27" s="34"/>
      <c r="M27" s="34"/>
      <c r="N27" s="34"/>
      <c r="O27" s="34"/>
    </row>
    <row r="28" spans="1:15" ht="44.25" customHeight="1">
      <c r="A28" s="5">
        <v>16</v>
      </c>
      <c r="B28" s="6" t="s">
        <v>44</v>
      </c>
      <c r="C28" s="2" t="s">
        <v>6</v>
      </c>
      <c r="D28" s="2">
        <v>1200000</v>
      </c>
      <c r="E28" s="11">
        <f t="shared" si="2"/>
        <v>700000</v>
      </c>
      <c r="F28" s="12">
        <f t="shared" si="3"/>
        <v>300000</v>
      </c>
      <c r="G28" s="12">
        <v>200000</v>
      </c>
      <c r="H28" s="12">
        <v>100000</v>
      </c>
      <c r="I28" s="12">
        <v>0</v>
      </c>
      <c r="J28" s="12">
        <v>400000</v>
      </c>
      <c r="K28" s="34"/>
      <c r="L28" s="34"/>
      <c r="M28" s="34"/>
      <c r="N28" s="34"/>
      <c r="O28" s="34"/>
    </row>
    <row r="29" spans="1:15" ht="44.25" customHeight="1">
      <c r="A29" s="41" t="s">
        <v>15</v>
      </c>
      <c r="B29" s="43" t="s">
        <v>0</v>
      </c>
      <c r="C29" s="45" t="s">
        <v>16</v>
      </c>
      <c r="D29" s="47" t="s">
        <v>83</v>
      </c>
      <c r="E29" s="37" t="s">
        <v>32</v>
      </c>
      <c r="F29" s="37" t="s">
        <v>17</v>
      </c>
      <c r="G29" s="39" t="s">
        <v>18</v>
      </c>
      <c r="H29" s="40"/>
      <c r="I29" s="18"/>
      <c r="J29" s="1"/>
      <c r="K29" s="19"/>
      <c r="L29" s="19"/>
      <c r="M29" s="19"/>
      <c r="N29" s="19"/>
      <c r="O29" s="19"/>
    </row>
    <row r="30" spans="1:15" ht="41.25" customHeight="1">
      <c r="A30" s="42"/>
      <c r="B30" s="44"/>
      <c r="C30" s="46"/>
      <c r="D30" s="48"/>
      <c r="E30" s="38"/>
      <c r="F30" s="38"/>
      <c r="G30" s="6" t="s">
        <v>19</v>
      </c>
      <c r="H30" s="6" t="s">
        <v>84</v>
      </c>
      <c r="I30" s="6" t="s">
        <v>88</v>
      </c>
      <c r="J30" s="6" t="s">
        <v>23</v>
      </c>
      <c r="K30" s="32"/>
      <c r="L30" s="32"/>
      <c r="M30" s="32"/>
      <c r="N30" s="32"/>
      <c r="O30" s="32"/>
    </row>
    <row r="31" spans="1:15" ht="14.25" customHeight="1">
      <c r="A31" s="5"/>
      <c r="B31" s="7"/>
      <c r="C31" s="7"/>
      <c r="D31" s="7"/>
      <c r="E31" s="7"/>
      <c r="F31" s="7"/>
      <c r="G31" s="7"/>
      <c r="H31" s="7"/>
      <c r="I31" s="7"/>
      <c r="J31" s="7"/>
      <c r="K31" s="33"/>
      <c r="L31" s="33"/>
      <c r="M31" s="33"/>
      <c r="N31" s="33"/>
      <c r="O31" s="33"/>
    </row>
    <row r="32" spans="1:15" ht="30" customHeight="1">
      <c r="A32" s="5">
        <v>17</v>
      </c>
      <c r="B32" s="6" t="s">
        <v>45</v>
      </c>
      <c r="C32" s="2" t="s">
        <v>6</v>
      </c>
      <c r="D32" s="2">
        <v>505000</v>
      </c>
      <c r="E32" s="11">
        <f t="shared" si="2"/>
        <v>205000</v>
      </c>
      <c r="F32" s="12">
        <f t="shared" si="3"/>
        <v>55000</v>
      </c>
      <c r="G32" s="12">
        <v>15000</v>
      </c>
      <c r="H32" s="12">
        <v>40000</v>
      </c>
      <c r="I32" s="12">
        <v>0</v>
      </c>
      <c r="J32" s="12">
        <v>150000</v>
      </c>
      <c r="K32" s="34"/>
      <c r="L32" s="34"/>
      <c r="M32" s="34"/>
      <c r="N32" s="34"/>
      <c r="O32" s="34"/>
    </row>
    <row r="33" spans="1:15" ht="63" customHeight="1">
      <c r="A33" s="5">
        <v>18</v>
      </c>
      <c r="B33" s="6" t="s">
        <v>138</v>
      </c>
      <c r="C33" s="2" t="s">
        <v>6</v>
      </c>
      <c r="D33" s="2">
        <v>750000</v>
      </c>
      <c r="E33" s="11">
        <f t="shared" si="2"/>
        <v>750000</v>
      </c>
      <c r="F33" s="12">
        <f t="shared" si="3"/>
        <v>400000</v>
      </c>
      <c r="G33" s="12">
        <v>240000</v>
      </c>
      <c r="H33" s="12">
        <v>160000</v>
      </c>
      <c r="I33" s="12">
        <v>0</v>
      </c>
      <c r="J33" s="12">
        <v>350000</v>
      </c>
      <c r="K33" s="34"/>
      <c r="L33" s="34"/>
      <c r="M33" s="34"/>
      <c r="N33" s="34"/>
      <c r="O33" s="34"/>
    </row>
    <row r="34" spans="1:15" ht="76.5" customHeight="1">
      <c r="A34" s="5">
        <v>19</v>
      </c>
      <c r="B34" s="6" t="s">
        <v>139</v>
      </c>
      <c r="C34" s="2" t="s">
        <v>6</v>
      </c>
      <c r="D34" s="2">
        <v>1140000</v>
      </c>
      <c r="E34" s="11">
        <f t="shared" si="2"/>
        <v>1140000</v>
      </c>
      <c r="F34" s="12">
        <f t="shared" si="3"/>
        <v>540000</v>
      </c>
      <c r="G34" s="12">
        <v>380000</v>
      </c>
      <c r="H34" s="12">
        <v>160000</v>
      </c>
      <c r="I34" s="12">
        <v>0</v>
      </c>
      <c r="J34" s="12">
        <v>600000</v>
      </c>
      <c r="K34" s="34"/>
      <c r="L34" s="34"/>
      <c r="M34" s="34"/>
      <c r="N34" s="34"/>
      <c r="O34" s="34"/>
    </row>
    <row r="35" spans="1:15" ht="27.75" customHeight="1">
      <c r="A35" s="5">
        <v>20</v>
      </c>
      <c r="B35" s="6" t="s">
        <v>85</v>
      </c>
      <c r="C35" s="2" t="s">
        <v>6</v>
      </c>
      <c r="D35" s="2">
        <v>1850000</v>
      </c>
      <c r="E35" s="11">
        <f t="shared" si="2"/>
        <v>400000</v>
      </c>
      <c r="F35" s="12">
        <f t="shared" si="3"/>
        <v>100000</v>
      </c>
      <c r="G35" s="12">
        <v>100000</v>
      </c>
      <c r="H35" s="12">
        <v>0</v>
      </c>
      <c r="I35" s="12">
        <v>0</v>
      </c>
      <c r="J35" s="12">
        <v>300000</v>
      </c>
      <c r="K35" s="34"/>
      <c r="L35" s="34"/>
      <c r="M35" s="34"/>
      <c r="N35" s="34"/>
      <c r="O35" s="34"/>
    </row>
    <row r="36" spans="1:15" ht="41.25" customHeight="1">
      <c r="A36" s="5">
        <v>21</v>
      </c>
      <c r="B36" s="23" t="s">
        <v>71</v>
      </c>
      <c r="C36" s="2" t="s">
        <v>7</v>
      </c>
      <c r="D36" s="2">
        <v>700000</v>
      </c>
      <c r="E36" s="11">
        <f t="shared" si="2"/>
        <v>700000</v>
      </c>
      <c r="F36" s="12">
        <f t="shared" si="3"/>
        <v>500000</v>
      </c>
      <c r="G36" s="12">
        <v>500000</v>
      </c>
      <c r="H36" s="12">
        <v>0</v>
      </c>
      <c r="I36" s="12">
        <v>0</v>
      </c>
      <c r="J36" s="12">
        <v>200000</v>
      </c>
      <c r="K36" s="34"/>
      <c r="L36" s="34"/>
      <c r="M36" s="34"/>
      <c r="N36" s="34"/>
      <c r="O36" s="34"/>
    </row>
    <row r="37" spans="1:15" ht="24.75" customHeight="1">
      <c r="A37" s="5">
        <v>22</v>
      </c>
      <c r="B37" s="6" t="s">
        <v>36</v>
      </c>
      <c r="C37" s="2" t="s">
        <v>7</v>
      </c>
      <c r="D37" s="2">
        <v>600000</v>
      </c>
      <c r="E37" s="11">
        <f t="shared" si="2"/>
        <v>600000</v>
      </c>
      <c r="F37" s="12">
        <f t="shared" si="3"/>
        <v>400000</v>
      </c>
      <c r="G37" s="12">
        <v>400000</v>
      </c>
      <c r="H37" s="12">
        <v>0</v>
      </c>
      <c r="I37" s="12">
        <v>0</v>
      </c>
      <c r="J37" s="12">
        <v>200000</v>
      </c>
      <c r="K37" s="34"/>
      <c r="L37" s="34"/>
      <c r="M37" s="34"/>
      <c r="N37" s="34"/>
      <c r="O37" s="34"/>
    </row>
    <row r="38" spans="1:15" ht="42" customHeight="1">
      <c r="A38" s="5">
        <v>23</v>
      </c>
      <c r="B38" s="6" t="s">
        <v>72</v>
      </c>
      <c r="C38" s="2" t="s">
        <v>7</v>
      </c>
      <c r="D38" s="2">
        <v>900000</v>
      </c>
      <c r="E38" s="11">
        <f t="shared" si="2"/>
        <v>200000</v>
      </c>
      <c r="F38" s="12">
        <f t="shared" si="3"/>
        <v>200000</v>
      </c>
      <c r="G38" s="12">
        <v>200000</v>
      </c>
      <c r="H38" s="12">
        <v>0</v>
      </c>
      <c r="I38" s="12">
        <v>0</v>
      </c>
      <c r="J38" s="12">
        <v>0</v>
      </c>
      <c r="K38" s="34"/>
      <c r="L38" s="34"/>
      <c r="M38" s="34"/>
      <c r="N38" s="34"/>
      <c r="O38" s="34"/>
    </row>
    <row r="39" spans="1:15" ht="39.75" customHeight="1">
      <c r="A39" s="5">
        <v>24</v>
      </c>
      <c r="B39" s="6" t="s">
        <v>73</v>
      </c>
      <c r="C39" s="2" t="s">
        <v>7</v>
      </c>
      <c r="D39" s="2">
        <v>130000</v>
      </c>
      <c r="E39" s="11">
        <f t="shared" si="2"/>
        <v>130000</v>
      </c>
      <c r="F39" s="12">
        <f t="shared" si="3"/>
        <v>130000</v>
      </c>
      <c r="G39" s="12">
        <v>130000</v>
      </c>
      <c r="H39" s="12">
        <v>0</v>
      </c>
      <c r="I39" s="12">
        <v>0</v>
      </c>
      <c r="J39" s="12">
        <v>0</v>
      </c>
      <c r="K39" s="34"/>
      <c r="L39" s="34"/>
      <c r="M39" s="34"/>
      <c r="N39" s="34"/>
      <c r="O39" s="34"/>
    </row>
    <row r="40" spans="1:15" ht="27.75" customHeight="1">
      <c r="A40" s="5">
        <v>26</v>
      </c>
      <c r="B40" s="6" t="s">
        <v>46</v>
      </c>
      <c r="C40" s="2" t="s">
        <v>7</v>
      </c>
      <c r="D40" s="2">
        <v>70000</v>
      </c>
      <c r="E40" s="11">
        <f t="shared" si="2"/>
        <v>70000</v>
      </c>
      <c r="F40" s="12">
        <f t="shared" si="3"/>
        <v>70000</v>
      </c>
      <c r="G40" s="12">
        <v>70000</v>
      </c>
      <c r="H40" s="12">
        <v>0</v>
      </c>
      <c r="I40" s="12">
        <v>0</v>
      </c>
      <c r="J40" s="12">
        <v>0</v>
      </c>
      <c r="K40" s="34"/>
      <c r="L40" s="34"/>
      <c r="M40" s="34"/>
      <c r="N40" s="34"/>
      <c r="O40" s="34"/>
    </row>
    <row r="41" spans="1:15" ht="29.25" customHeight="1">
      <c r="A41" s="5">
        <v>27</v>
      </c>
      <c r="B41" s="6" t="s">
        <v>86</v>
      </c>
      <c r="C41" s="2" t="s">
        <v>7</v>
      </c>
      <c r="D41" s="2">
        <v>20000</v>
      </c>
      <c r="E41" s="11">
        <f t="shared" si="2"/>
        <v>20000</v>
      </c>
      <c r="F41" s="12">
        <f t="shared" si="3"/>
        <v>20000</v>
      </c>
      <c r="G41" s="12">
        <v>20000</v>
      </c>
      <c r="H41" s="12">
        <v>0</v>
      </c>
      <c r="I41" s="12">
        <v>0</v>
      </c>
      <c r="J41" s="12">
        <v>0</v>
      </c>
      <c r="K41" s="34"/>
      <c r="L41" s="34"/>
      <c r="M41" s="34"/>
      <c r="N41" s="34"/>
      <c r="O41" s="34"/>
    </row>
    <row r="42" spans="1:15" ht="31.5" customHeight="1">
      <c r="A42" s="5">
        <v>28</v>
      </c>
      <c r="B42" s="6" t="s">
        <v>47</v>
      </c>
      <c r="C42" s="2" t="s">
        <v>7</v>
      </c>
      <c r="D42" s="2">
        <v>574000</v>
      </c>
      <c r="E42" s="11">
        <f t="shared" si="2"/>
        <v>574000</v>
      </c>
      <c r="F42" s="12">
        <f t="shared" si="3"/>
        <v>574000</v>
      </c>
      <c r="G42" s="12">
        <v>574000</v>
      </c>
      <c r="H42" s="12">
        <v>0</v>
      </c>
      <c r="I42" s="12">
        <v>0</v>
      </c>
      <c r="J42" s="12">
        <v>0</v>
      </c>
      <c r="K42" s="34"/>
      <c r="L42" s="34"/>
      <c r="M42" s="34"/>
      <c r="N42" s="34"/>
      <c r="O42" s="34"/>
    </row>
    <row r="43" spans="1:15" ht="31.5" customHeight="1">
      <c r="A43" s="41" t="s">
        <v>15</v>
      </c>
      <c r="B43" s="43" t="s">
        <v>0</v>
      </c>
      <c r="C43" s="45" t="s">
        <v>16</v>
      </c>
      <c r="D43" s="47" t="s">
        <v>83</v>
      </c>
      <c r="E43" s="37" t="s">
        <v>32</v>
      </c>
      <c r="F43" s="37" t="s">
        <v>17</v>
      </c>
      <c r="G43" s="39" t="s">
        <v>18</v>
      </c>
      <c r="H43" s="40"/>
      <c r="I43" s="18"/>
      <c r="J43" s="1"/>
      <c r="K43" s="19"/>
      <c r="L43" s="19"/>
      <c r="M43" s="19"/>
      <c r="N43" s="19"/>
      <c r="O43" s="19"/>
    </row>
    <row r="44" spans="1:15" ht="37.5" customHeight="1">
      <c r="A44" s="42"/>
      <c r="B44" s="44"/>
      <c r="C44" s="46"/>
      <c r="D44" s="48"/>
      <c r="E44" s="38"/>
      <c r="F44" s="38"/>
      <c r="G44" s="6" t="s">
        <v>19</v>
      </c>
      <c r="H44" s="6" t="s">
        <v>84</v>
      </c>
      <c r="I44" s="6" t="s">
        <v>88</v>
      </c>
      <c r="J44" s="6" t="s">
        <v>23</v>
      </c>
      <c r="K44" s="32"/>
      <c r="L44" s="32"/>
      <c r="M44" s="32"/>
      <c r="N44" s="32"/>
      <c r="O44" s="32"/>
    </row>
    <row r="45" spans="1:15" ht="15" customHeight="1">
      <c r="A45" s="5"/>
      <c r="B45" s="7"/>
      <c r="C45" s="7"/>
      <c r="D45" s="7"/>
      <c r="E45" s="7"/>
      <c r="F45" s="7"/>
      <c r="G45" s="7"/>
      <c r="H45" s="7"/>
      <c r="I45" s="7"/>
      <c r="J45" s="7"/>
      <c r="K45" s="33"/>
      <c r="L45" s="33"/>
      <c r="M45" s="33"/>
      <c r="N45" s="33"/>
      <c r="O45" s="33"/>
    </row>
    <row r="46" spans="1:15" ht="29.25" customHeight="1">
      <c r="A46" s="5">
        <v>29</v>
      </c>
      <c r="B46" s="6" t="s">
        <v>40</v>
      </c>
      <c r="C46" s="2" t="s">
        <v>7</v>
      </c>
      <c r="D46" s="2">
        <v>40000</v>
      </c>
      <c r="E46" s="11">
        <f t="shared" si="2"/>
        <v>40000</v>
      </c>
      <c r="F46" s="12">
        <f t="shared" si="3"/>
        <v>40000</v>
      </c>
      <c r="G46" s="12">
        <v>40000</v>
      </c>
      <c r="H46" s="12">
        <v>0</v>
      </c>
      <c r="I46" s="12">
        <v>0</v>
      </c>
      <c r="J46" s="12">
        <v>0</v>
      </c>
      <c r="K46" s="34"/>
      <c r="L46" s="34"/>
      <c r="M46" s="34"/>
      <c r="N46" s="34"/>
      <c r="O46" s="34"/>
    </row>
    <row r="47" spans="1:15" ht="52.5" customHeight="1">
      <c r="A47" s="5">
        <v>30</v>
      </c>
      <c r="B47" s="6" t="s">
        <v>62</v>
      </c>
      <c r="C47" s="2" t="s">
        <v>7</v>
      </c>
      <c r="D47" s="2">
        <v>135000</v>
      </c>
      <c r="E47" s="11">
        <f t="shared" si="2"/>
        <v>135000</v>
      </c>
      <c r="F47" s="12">
        <f t="shared" si="3"/>
        <v>35000</v>
      </c>
      <c r="G47" s="12">
        <v>35000</v>
      </c>
      <c r="H47" s="12"/>
      <c r="I47" s="12"/>
      <c r="J47" s="12">
        <v>100000</v>
      </c>
      <c r="K47" s="34"/>
      <c r="L47" s="34"/>
      <c r="M47" s="34"/>
      <c r="N47" s="34"/>
      <c r="O47" s="34"/>
    </row>
    <row r="48" spans="1:15" ht="50.25" customHeight="1">
      <c r="A48" s="5">
        <v>31</v>
      </c>
      <c r="B48" s="6" t="s">
        <v>82</v>
      </c>
      <c r="C48" s="2" t="s">
        <v>7</v>
      </c>
      <c r="D48" s="2">
        <v>310000</v>
      </c>
      <c r="E48" s="11">
        <f t="shared" si="2"/>
        <v>100000</v>
      </c>
      <c r="F48" s="12">
        <f t="shared" si="3"/>
        <v>100000</v>
      </c>
      <c r="G48" s="12">
        <v>100000</v>
      </c>
      <c r="H48" s="12"/>
      <c r="I48" s="12"/>
      <c r="J48" s="12">
        <v>0</v>
      </c>
      <c r="K48" s="34"/>
      <c r="L48" s="34"/>
      <c r="M48" s="34"/>
      <c r="N48" s="34"/>
      <c r="O48" s="34"/>
    </row>
    <row r="49" spans="1:15" ht="63.75" customHeight="1">
      <c r="A49" s="5">
        <v>32</v>
      </c>
      <c r="B49" s="6" t="s">
        <v>48</v>
      </c>
      <c r="C49" s="2" t="s">
        <v>7</v>
      </c>
      <c r="D49" s="2">
        <v>510000</v>
      </c>
      <c r="E49" s="11">
        <f t="shared" si="2"/>
        <v>110000</v>
      </c>
      <c r="F49" s="12">
        <f t="shared" si="3"/>
        <v>110000</v>
      </c>
      <c r="G49" s="12">
        <v>110000</v>
      </c>
      <c r="H49" s="12">
        <v>0</v>
      </c>
      <c r="I49" s="12">
        <v>0</v>
      </c>
      <c r="J49" s="12">
        <v>0</v>
      </c>
      <c r="K49" s="34"/>
      <c r="L49" s="34"/>
      <c r="M49" s="34"/>
      <c r="N49" s="34"/>
      <c r="O49" s="34"/>
    </row>
    <row r="50" spans="1:15" ht="41.25" customHeight="1">
      <c r="A50" s="5">
        <v>33</v>
      </c>
      <c r="B50" s="6" t="s">
        <v>49</v>
      </c>
      <c r="C50" s="2" t="s">
        <v>7</v>
      </c>
      <c r="D50" s="2">
        <v>140000</v>
      </c>
      <c r="E50" s="11">
        <f t="shared" si="2"/>
        <v>140000</v>
      </c>
      <c r="F50" s="12">
        <f t="shared" si="3"/>
        <v>140000</v>
      </c>
      <c r="G50" s="12">
        <v>140000</v>
      </c>
      <c r="H50" s="12">
        <v>0</v>
      </c>
      <c r="I50" s="12">
        <v>0</v>
      </c>
      <c r="J50" s="12">
        <v>0</v>
      </c>
      <c r="K50" s="34"/>
      <c r="L50" s="34"/>
      <c r="M50" s="34"/>
      <c r="N50" s="34"/>
      <c r="O50" s="34"/>
    </row>
    <row r="51" spans="1:15" ht="28.5" customHeight="1">
      <c r="A51" s="5">
        <v>34</v>
      </c>
      <c r="B51" s="6" t="s">
        <v>87</v>
      </c>
      <c r="C51" s="2" t="s">
        <v>7</v>
      </c>
      <c r="D51" s="2">
        <v>360000</v>
      </c>
      <c r="E51" s="11">
        <f t="shared" si="2"/>
        <v>100000</v>
      </c>
      <c r="F51" s="12">
        <f t="shared" si="3"/>
        <v>100000</v>
      </c>
      <c r="G51" s="12">
        <v>100000</v>
      </c>
      <c r="H51" s="12">
        <v>0</v>
      </c>
      <c r="I51" s="12">
        <v>0</v>
      </c>
      <c r="J51" s="12">
        <v>0</v>
      </c>
      <c r="K51" s="34"/>
      <c r="L51" s="34"/>
      <c r="M51" s="34"/>
      <c r="N51" s="34"/>
      <c r="O51" s="34"/>
    </row>
    <row r="52" spans="1:15" ht="39" customHeight="1">
      <c r="A52" s="5">
        <v>35</v>
      </c>
      <c r="B52" s="6" t="s">
        <v>50</v>
      </c>
      <c r="C52" s="2" t="s">
        <v>7</v>
      </c>
      <c r="D52" s="2">
        <v>380000</v>
      </c>
      <c r="E52" s="11">
        <f t="shared" si="2"/>
        <v>150000</v>
      </c>
      <c r="F52" s="12">
        <f t="shared" si="3"/>
        <v>150000</v>
      </c>
      <c r="G52" s="12">
        <v>150000</v>
      </c>
      <c r="H52" s="12">
        <v>0</v>
      </c>
      <c r="I52" s="12">
        <v>0</v>
      </c>
      <c r="J52" s="12">
        <v>0</v>
      </c>
      <c r="K52" s="34"/>
      <c r="L52" s="34"/>
      <c r="M52" s="34"/>
      <c r="N52" s="34"/>
      <c r="O52" s="34"/>
    </row>
    <row r="53" spans="1:15" ht="28.5" customHeight="1">
      <c r="A53" s="5">
        <v>36</v>
      </c>
      <c r="B53" s="6" t="s">
        <v>140</v>
      </c>
      <c r="C53" s="2" t="s">
        <v>7</v>
      </c>
      <c r="D53" s="2">
        <v>200000</v>
      </c>
      <c r="E53" s="11">
        <f t="shared" si="2"/>
        <v>80000</v>
      </c>
      <c r="F53" s="12">
        <f t="shared" si="3"/>
        <v>80000</v>
      </c>
      <c r="G53" s="12">
        <v>80000</v>
      </c>
      <c r="H53" s="12">
        <v>0</v>
      </c>
      <c r="I53" s="12">
        <v>0</v>
      </c>
      <c r="J53" s="12">
        <v>0</v>
      </c>
      <c r="K53" s="34"/>
      <c r="L53" s="34"/>
      <c r="M53" s="34"/>
      <c r="N53" s="34"/>
      <c r="O53" s="34"/>
    </row>
    <row r="54" spans="1:15" ht="63.75" customHeight="1">
      <c r="A54" s="5">
        <v>37</v>
      </c>
      <c r="B54" s="6" t="s">
        <v>97</v>
      </c>
      <c r="C54" s="2" t="s">
        <v>7</v>
      </c>
      <c r="D54" s="2">
        <v>1150000</v>
      </c>
      <c r="E54" s="11">
        <f t="shared" si="2"/>
        <v>370000</v>
      </c>
      <c r="F54" s="12">
        <f t="shared" si="3"/>
        <v>370000</v>
      </c>
      <c r="G54" s="12">
        <v>370000</v>
      </c>
      <c r="H54" s="12">
        <v>0</v>
      </c>
      <c r="I54" s="12">
        <v>0</v>
      </c>
      <c r="J54" s="12">
        <v>0</v>
      </c>
      <c r="K54" s="34"/>
      <c r="L54" s="34"/>
      <c r="M54" s="34"/>
      <c r="N54" s="34"/>
      <c r="O54" s="34"/>
    </row>
    <row r="55" spans="1:15" ht="43.5" customHeight="1">
      <c r="A55" s="41" t="s">
        <v>15</v>
      </c>
      <c r="B55" s="43" t="s">
        <v>0</v>
      </c>
      <c r="C55" s="45" t="s">
        <v>16</v>
      </c>
      <c r="D55" s="47" t="s">
        <v>83</v>
      </c>
      <c r="E55" s="37" t="s">
        <v>32</v>
      </c>
      <c r="F55" s="37" t="s">
        <v>17</v>
      </c>
      <c r="G55" s="39" t="s">
        <v>18</v>
      </c>
      <c r="H55" s="40"/>
      <c r="I55" s="18"/>
      <c r="J55" s="1"/>
      <c r="K55" s="19"/>
      <c r="L55" s="19"/>
      <c r="M55" s="19"/>
      <c r="N55" s="19"/>
      <c r="O55" s="19"/>
    </row>
    <row r="56" spans="1:15" ht="40.5" customHeight="1">
      <c r="A56" s="42"/>
      <c r="B56" s="44"/>
      <c r="C56" s="46"/>
      <c r="D56" s="48"/>
      <c r="E56" s="38"/>
      <c r="F56" s="38"/>
      <c r="G56" s="6" t="s">
        <v>19</v>
      </c>
      <c r="H56" s="6" t="s">
        <v>84</v>
      </c>
      <c r="I56" s="6" t="s">
        <v>88</v>
      </c>
      <c r="J56" s="6" t="s">
        <v>23</v>
      </c>
      <c r="K56" s="32"/>
      <c r="L56" s="32"/>
      <c r="M56" s="32"/>
      <c r="N56" s="32"/>
      <c r="O56" s="32"/>
    </row>
    <row r="57" spans="1:15" ht="12" customHeight="1">
      <c r="A57" s="5"/>
      <c r="B57" s="7"/>
      <c r="C57" s="7"/>
      <c r="D57" s="7"/>
      <c r="E57" s="7"/>
      <c r="F57" s="7"/>
      <c r="G57" s="7"/>
      <c r="H57" s="7"/>
      <c r="I57" s="7"/>
      <c r="J57" s="7"/>
      <c r="K57" s="33"/>
      <c r="L57" s="33"/>
      <c r="M57" s="33"/>
      <c r="N57" s="33"/>
      <c r="O57" s="33"/>
    </row>
    <row r="58" spans="1:15" ht="40.5" customHeight="1">
      <c r="A58" s="5">
        <v>38</v>
      </c>
      <c r="B58" s="6" t="s">
        <v>126</v>
      </c>
      <c r="C58" s="2" t="s">
        <v>7</v>
      </c>
      <c r="D58" s="2">
        <v>700000</v>
      </c>
      <c r="E58" s="11">
        <f t="shared" si="2"/>
        <v>400000</v>
      </c>
      <c r="F58" s="12">
        <f t="shared" si="3"/>
        <v>100000</v>
      </c>
      <c r="G58" s="12">
        <v>100000</v>
      </c>
      <c r="H58" s="12">
        <v>0</v>
      </c>
      <c r="I58" s="12">
        <v>0</v>
      </c>
      <c r="J58" s="12">
        <v>300000</v>
      </c>
      <c r="K58" s="34"/>
      <c r="L58" s="34"/>
      <c r="M58" s="34"/>
      <c r="N58" s="34"/>
      <c r="O58" s="34"/>
    </row>
    <row r="59" spans="1:15" ht="39" customHeight="1">
      <c r="A59" s="5">
        <v>39</v>
      </c>
      <c r="B59" s="6" t="s">
        <v>90</v>
      </c>
      <c r="C59" s="2" t="s">
        <v>7</v>
      </c>
      <c r="D59" s="2">
        <v>200000</v>
      </c>
      <c r="E59" s="11">
        <f t="shared" si="2"/>
        <v>80000</v>
      </c>
      <c r="F59" s="12">
        <f t="shared" si="3"/>
        <v>80000</v>
      </c>
      <c r="G59" s="12">
        <v>80000</v>
      </c>
      <c r="H59" s="12">
        <v>0</v>
      </c>
      <c r="I59" s="12">
        <v>0</v>
      </c>
      <c r="J59" s="12">
        <v>0</v>
      </c>
      <c r="K59" s="34"/>
      <c r="L59" s="34"/>
      <c r="M59" s="34"/>
      <c r="N59" s="34"/>
      <c r="O59" s="34"/>
    </row>
    <row r="60" spans="1:15" ht="63.75" customHeight="1">
      <c r="A60" s="5">
        <v>40</v>
      </c>
      <c r="B60" s="6" t="s">
        <v>98</v>
      </c>
      <c r="C60" s="2" t="s">
        <v>7</v>
      </c>
      <c r="D60" s="2">
        <v>590000</v>
      </c>
      <c r="E60" s="11">
        <f t="shared" si="2"/>
        <v>180000</v>
      </c>
      <c r="F60" s="12">
        <f t="shared" si="3"/>
        <v>80000</v>
      </c>
      <c r="G60" s="12">
        <v>80000</v>
      </c>
      <c r="H60" s="12">
        <v>0</v>
      </c>
      <c r="I60" s="12">
        <v>0</v>
      </c>
      <c r="J60" s="12">
        <v>100000</v>
      </c>
      <c r="K60" s="34"/>
      <c r="L60" s="34"/>
      <c r="M60" s="34"/>
      <c r="N60" s="34"/>
      <c r="O60" s="34"/>
    </row>
    <row r="61" spans="1:15" ht="42.75" customHeight="1">
      <c r="A61" s="5">
        <v>41</v>
      </c>
      <c r="B61" s="6" t="s">
        <v>128</v>
      </c>
      <c r="C61" s="2" t="s">
        <v>7</v>
      </c>
      <c r="D61" s="2">
        <v>120000</v>
      </c>
      <c r="E61" s="11">
        <f t="shared" si="2"/>
        <v>80000</v>
      </c>
      <c r="F61" s="12">
        <f t="shared" si="3"/>
        <v>80000</v>
      </c>
      <c r="G61" s="12">
        <v>80000</v>
      </c>
      <c r="H61" s="12">
        <v>0</v>
      </c>
      <c r="I61" s="12">
        <v>0</v>
      </c>
      <c r="J61" s="12">
        <v>0</v>
      </c>
      <c r="K61" s="34"/>
      <c r="L61" s="34"/>
      <c r="M61" s="34"/>
      <c r="N61" s="34"/>
      <c r="O61" s="34"/>
    </row>
    <row r="62" spans="1:15" ht="41.25" customHeight="1">
      <c r="A62" s="5">
        <v>42</v>
      </c>
      <c r="B62" s="6" t="s">
        <v>66</v>
      </c>
      <c r="C62" s="2" t="s">
        <v>7</v>
      </c>
      <c r="D62" s="2">
        <v>188000</v>
      </c>
      <c r="E62" s="11">
        <f t="shared" si="2"/>
        <v>188000</v>
      </c>
      <c r="F62" s="12">
        <f t="shared" si="3"/>
        <v>188000</v>
      </c>
      <c r="G62" s="12">
        <v>188000</v>
      </c>
      <c r="H62" s="12">
        <v>0</v>
      </c>
      <c r="I62" s="12">
        <v>0</v>
      </c>
      <c r="J62" s="12">
        <v>0</v>
      </c>
      <c r="K62" s="34"/>
      <c r="L62" s="34"/>
      <c r="M62" s="34"/>
      <c r="N62" s="34"/>
      <c r="O62" s="34"/>
    </row>
    <row r="63" spans="1:15" ht="41.25" customHeight="1">
      <c r="A63" s="5">
        <v>43</v>
      </c>
      <c r="B63" s="6" t="s">
        <v>108</v>
      </c>
      <c r="C63" s="2" t="s">
        <v>7</v>
      </c>
      <c r="D63" s="2">
        <v>46000</v>
      </c>
      <c r="E63" s="11">
        <f t="shared" si="2"/>
        <v>46000</v>
      </c>
      <c r="F63" s="12">
        <f t="shared" si="3"/>
        <v>46000</v>
      </c>
      <c r="G63" s="12">
        <v>46000</v>
      </c>
      <c r="H63" s="12">
        <v>0</v>
      </c>
      <c r="I63" s="12">
        <v>0</v>
      </c>
      <c r="J63" s="12">
        <v>0</v>
      </c>
      <c r="K63" s="34"/>
      <c r="L63" s="34"/>
      <c r="M63" s="34"/>
      <c r="N63" s="34"/>
      <c r="O63" s="34"/>
    </row>
    <row r="64" spans="1:15" ht="30" customHeight="1">
      <c r="A64" s="5">
        <v>44</v>
      </c>
      <c r="B64" s="6" t="s">
        <v>67</v>
      </c>
      <c r="C64" s="2" t="s">
        <v>7</v>
      </c>
      <c r="D64" s="2">
        <v>81000</v>
      </c>
      <c r="E64" s="11">
        <f t="shared" si="2"/>
        <v>81000</v>
      </c>
      <c r="F64" s="12">
        <f t="shared" si="3"/>
        <v>81000</v>
      </c>
      <c r="G64" s="12">
        <v>81000</v>
      </c>
      <c r="H64" s="12">
        <v>0</v>
      </c>
      <c r="I64" s="12">
        <v>0</v>
      </c>
      <c r="J64" s="12">
        <v>0</v>
      </c>
      <c r="K64" s="34"/>
      <c r="L64" s="34"/>
      <c r="M64" s="34"/>
      <c r="N64" s="34"/>
      <c r="O64" s="34"/>
    </row>
    <row r="65" spans="1:15" ht="30" customHeight="1">
      <c r="A65" s="41" t="s">
        <v>15</v>
      </c>
      <c r="B65" s="43" t="s">
        <v>0</v>
      </c>
      <c r="C65" s="45" t="s">
        <v>16</v>
      </c>
      <c r="D65" s="47" t="s">
        <v>83</v>
      </c>
      <c r="E65" s="37" t="s">
        <v>32</v>
      </c>
      <c r="F65" s="37" t="s">
        <v>17</v>
      </c>
      <c r="G65" s="39" t="s">
        <v>18</v>
      </c>
      <c r="H65" s="40"/>
      <c r="I65" s="18"/>
      <c r="J65" s="1"/>
      <c r="K65" s="19"/>
      <c r="L65" s="19"/>
      <c r="M65" s="19"/>
      <c r="N65" s="19"/>
      <c r="O65" s="19"/>
    </row>
    <row r="66" spans="1:15" ht="39" customHeight="1">
      <c r="A66" s="42"/>
      <c r="B66" s="44"/>
      <c r="C66" s="46"/>
      <c r="D66" s="48"/>
      <c r="E66" s="38"/>
      <c r="F66" s="38"/>
      <c r="G66" s="6" t="s">
        <v>19</v>
      </c>
      <c r="H66" s="6" t="s">
        <v>84</v>
      </c>
      <c r="I66" s="6" t="s">
        <v>88</v>
      </c>
      <c r="J66" s="6" t="s">
        <v>23</v>
      </c>
      <c r="K66" s="32"/>
      <c r="L66" s="32"/>
      <c r="M66" s="32"/>
      <c r="N66" s="32"/>
      <c r="O66" s="32"/>
    </row>
    <row r="67" spans="1:15" ht="13.5" customHeight="1">
      <c r="A67" s="5"/>
      <c r="B67" s="7"/>
      <c r="C67" s="7"/>
      <c r="D67" s="7"/>
      <c r="E67" s="7"/>
      <c r="F67" s="7"/>
      <c r="G67" s="7"/>
      <c r="H67" s="7"/>
      <c r="I67" s="7"/>
      <c r="J67" s="7"/>
      <c r="K67" s="33"/>
      <c r="L67" s="33"/>
      <c r="M67" s="33"/>
      <c r="N67" s="33"/>
      <c r="O67" s="33"/>
    </row>
    <row r="68" spans="1:15" ht="75.75" customHeight="1">
      <c r="A68" s="5">
        <v>45</v>
      </c>
      <c r="B68" s="6" t="s">
        <v>95</v>
      </c>
      <c r="C68" s="2" t="s">
        <v>7</v>
      </c>
      <c r="D68" s="2">
        <v>22000</v>
      </c>
      <c r="E68" s="11">
        <f t="shared" si="2"/>
        <v>22000</v>
      </c>
      <c r="F68" s="12">
        <f t="shared" si="3"/>
        <v>22000</v>
      </c>
      <c r="G68" s="12">
        <v>22000</v>
      </c>
      <c r="H68" s="12">
        <v>0</v>
      </c>
      <c r="I68" s="12">
        <v>0</v>
      </c>
      <c r="J68" s="12">
        <v>0</v>
      </c>
      <c r="K68" s="34"/>
      <c r="L68" s="34"/>
      <c r="M68" s="34"/>
      <c r="N68" s="34"/>
      <c r="O68" s="34"/>
    </row>
    <row r="69" spans="1:15" ht="81" customHeight="1">
      <c r="A69" s="5">
        <v>46</v>
      </c>
      <c r="B69" s="6" t="s">
        <v>100</v>
      </c>
      <c r="C69" s="2" t="s">
        <v>7</v>
      </c>
      <c r="D69" s="2">
        <v>46000</v>
      </c>
      <c r="E69" s="11">
        <f t="shared" si="2"/>
        <v>46000</v>
      </c>
      <c r="F69" s="12">
        <f t="shared" si="3"/>
        <v>46000</v>
      </c>
      <c r="G69" s="12">
        <v>46000</v>
      </c>
      <c r="H69" s="12">
        <v>0</v>
      </c>
      <c r="I69" s="12">
        <v>0</v>
      </c>
      <c r="J69" s="12">
        <v>0</v>
      </c>
      <c r="K69" s="34"/>
      <c r="L69" s="34"/>
      <c r="M69" s="34"/>
      <c r="N69" s="34"/>
      <c r="O69" s="34"/>
    </row>
    <row r="70" spans="1:15" ht="82.5" customHeight="1">
      <c r="A70" s="5">
        <v>47</v>
      </c>
      <c r="B70" s="6" t="s">
        <v>115</v>
      </c>
      <c r="C70" s="2" t="s">
        <v>7</v>
      </c>
      <c r="D70" s="2">
        <v>138000</v>
      </c>
      <c r="E70" s="11">
        <f t="shared" si="2"/>
        <v>138000</v>
      </c>
      <c r="F70" s="12">
        <f t="shared" si="3"/>
        <v>138000</v>
      </c>
      <c r="G70" s="12">
        <v>138000</v>
      </c>
      <c r="H70" s="12">
        <v>0</v>
      </c>
      <c r="I70" s="12">
        <v>0</v>
      </c>
      <c r="J70" s="12">
        <v>0</v>
      </c>
      <c r="K70" s="34"/>
      <c r="L70" s="34"/>
      <c r="M70" s="34"/>
      <c r="N70" s="34"/>
      <c r="O70" s="34"/>
    </row>
    <row r="71" spans="1:15" ht="109.5" customHeight="1">
      <c r="A71" s="5">
        <v>48</v>
      </c>
      <c r="B71" s="6" t="s">
        <v>96</v>
      </c>
      <c r="C71" s="2" t="s">
        <v>7</v>
      </c>
      <c r="D71" s="2">
        <v>26000</v>
      </c>
      <c r="E71" s="11">
        <f t="shared" si="2"/>
        <v>26000</v>
      </c>
      <c r="F71" s="12">
        <f t="shared" si="3"/>
        <v>26000</v>
      </c>
      <c r="G71" s="12">
        <v>26000</v>
      </c>
      <c r="H71" s="12">
        <v>0</v>
      </c>
      <c r="I71" s="12">
        <v>0</v>
      </c>
      <c r="J71" s="12">
        <v>0</v>
      </c>
      <c r="K71" s="34"/>
      <c r="L71" s="34"/>
      <c r="M71" s="34"/>
      <c r="N71" s="34"/>
      <c r="O71" s="34"/>
    </row>
    <row r="72" spans="1:15" ht="33" customHeight="1">
      <c r="A72" s="41"/>
      <c r="B72" s="43"/>
      <c r="C72" s="45" t="s">
        <v>16</v>
      </c>
      <c r="D72" s="47" t="s">
        <v>83</v>
      </c>
      <c r="E72" s="37" t="s">
        <v>32</v>
      </c>
      <c r="F72" s="37" t="s">
        <v>17</v>
      </c>
      <c r="G72" s="39" t="s">
        <v>18</v>
      </c>
      <c r="H72" s="40"/>
      <c r="I72" s="18"/>
      <c r="J72" s="1"/>
      <c r="K72" s="19"/>
      <c r="L72" s="19"/>
      <c r="M72" s="19"/>
      <c r="N72" s="19"/>
      <c r="O72" s="19"/>
    </row>
    <row r="73" spans="1:15" ht="38.25" customHeight="1">
      <c r="A73" s="42"/>
      <c r="B73" s="44"/>
      <c r="C73" s="46"/>
      <c r="D73" s="48"/>
      <c r="E73" s="38"/>
      <c r="F73" s="38"/>
      <c r="G73" s="6" t="s">
        <v>19</v>
      </c>
      <c r="H73" s="6" t="s">
        <v>84</v>
      </c>
      <c r="I73" s="6" t="s">
        <v>88</v>
      </c>
      <c r="J73" s="6" t="s">
        <v>23</v>
      </c>
      <c r="K73" s="32"/>
      <c r="L73" s="32"/>
      <c r="M73" s="32"/>
      <c r="N73" s="32"/>
      <c r="O73" s="32"/>
    </row>
    <row r="74" spans="1:15" ht="11.25" customHeight="1">
      <c r="A74" s="5"/>
      <c r="B74" s="7"/>
      <c r="C74" s="7"/>
      <c r="D74" s="7"/>
      <c r="E74" s="7"/>
      <c r="F74" s="7"/>
      <c r="G74" s="7"/>
      <c r="H74" s="7"/>
      <c r="I74" s="7"/>
      <c r="J74" s="7"/>
      <c r="K74" s="33"/>
      <c r="L74" s="33"/>
      <c r="M74" s="33"/>
      <c r="N74" s="33"/>
      <c r="O74" s="33"/>
    </row>
    <row r="75" spans="1:15" ht="90" customHeight="1">
      <c r="A75" s="5">
        <v>49</v>
      </c>
      <c r="B75" s="6" t="s">
        <v>141</v>
      </c>
      <c r="C75" s="2" t="s">
        <v>7</v>
      </c>
      <c r="D75" s="2">
        <v>30000</v>
      </c>
      <c r="E75" s="11">
        <f t="shared" si="2"/>
        <v>30000</v>
      </c>
      <c r="F75" s="12">
        <f t="shared" si="3"/>
        <v>30000</v>
      </c>
      <c r="G75" s="12">
        <v>30000</v>
      </c>
      <c r="H75" s="12">
        <v>0</v>
      </c>
      <c r="I75" s="12">
        <v>0</v>
      </c>
      <c r="J75" s="12">
        <v>0</v>
      </c>
      <c r="K75" s="34"/>
      <c r="L75" s="34"/>
      <c r="M75" s="34"/>
      <c r="N75" s="34"/>
      <c r="O75" s="34"/>
    </row>
    <row r="76" spans="1:15" ht="54" customHeight="1">
      <c r="A76" s="5">
        <v>50</v>
      </c>
      <c r="B76" s="6" t="s">
        <v>133</v>
      </c>
      <c r="C76" s="2" t="s">
        <v>11</v>
      </c>
      <c r="D76" s="2">
        <v>300000</v>
      </c>
      <c r="E76" s="11">
        <f t="shared" si="2"/>
        <v>90000</v>
      </c>
      <c r="F76" s="12">
        <f t="shared" si="3"/>
        <v>90000</v>
      </c>
      <c r="G76" s="12">
        <v>90000</v>
      </c>
      <c r="H76" s="12">
        <v>0</v>
      </c>
      <c r="I76" s="12">
        <v>0</v>
      </c>
      <c r="J76" s="12">
        <v>0</v>
      </c>
      <c r="K76" s="34"/>
      <c r="L76" s="34"/>
      <c r="M76" s="34"/>
      <c r="N76" s="34"/>
      <c r="O76" s="34"/>
    </row>
    <row r="77" spans="1:15" ht="52.5" customHeight="1">
      <c r="A77" s="5">
        <v>51</v>
      </c>
      <c r="B77" s="6" t="s">
        <v>105</v>
      </c>
      <c r="C77" s="2" t="s">
        <v>11</v>
      </c>
      <c r="D77" s="2">
        <v>3996400</v>
      </c>
      <c r="E77" s="11">
        <f>SUM(F77+I77+J77)</f>
        <v>2428400</v>
      </c>
      <c r="F77" s="12">
        <f t="shared" si="3"/>
        <v>372761</v>
      </c>
      <c r="G77" s="12">
        <v>372761</v>
      </c>
      <c r="H77" s="12">
        <v>0</v>
      </c>
      <c r="I77" s="12">
        <v>2055639</v>
      </c>
      <c r="J77" s="12">
        <v>0</v>
      </c>
      <c r="K77" s="34"/>
      <c r="L77" s="34"/>
      <c r="M77" s="34"/>
      <c r="N77" s="34"/>
      <c r="O77" s="34"/>
    </row>
    <row r="78" spans="1:15" ht="52.5" customHeight="1">
      <c r="A78" s="5">
        <v>52</v>
      </c>
      <c r="B78" s="6" t="s">
        <v>104</v>
      </c>
      <c r="C78" s="2" t="s">
        <v>11</v>
      </c>
      <c r="D78" s="2">
        <v>1400000</v>
      </c>
      <c r="E78" s="11">
        <f t="shared" si="2"/>
        <v>800000</v>
      </c>
      <c r="F78" s="12">
        <f t="shared" si="3"/>
        <v>200000</v>
      </c>
      <c r="G78" s="12">
        <v>200000</v>
      </c>
      <c r="H78" s="12">
        <v>0</v>
      </c>
      <c r="I78" s="12">
        <v>0</v>
      </c>
      <c r="J78" s="12">
        <v>600000</v>
      </c>
      <c r="K78" s="34"/>
      <c r="L78" s="34"/>
      <c r="M78" s="34"/>
      <c r="N78" s="34"/>
      <c r="O78" s="34"/>
    </row>
    <row r="79" spans="1:15" ht="52.5" customHeight="1">
      <c r="A79" s="5">
        <v>53</v>
      </c>
      <c r="B79" s="6" t="s">
        <v>103</v>
      </c>
      <c r="C79" s="2" t="s">
        <v>11</v>
      </c>
      <c r="D79" s="2">
        <v>724000</v>
      </c>
      <c r="E79" s="11">
        <f t="shared" si="2"/>
        <v>724000</v>
      </c>
      <c r="F79" s="12">
        <f t="shared" si="3"/>
        <v>200000</v>
      </c>
      <c r="G79" s="12">
        <v>200000</v>
      </c>
      <c r="H79" s="12">
        <v>0</v>
      </c>
      <c r="I79" s="12">
        <v>0</v>
      </c>
      <c r="J79" s="12">
        <v>524000</v>
      </c>
      <c r="K79" s="34"/>
      <c r="L79" s="34"/>
      <c r="M79" s="34"/>
      <c r="N79" s="34"/>
      <c r="O79" s="34"/>
    </row>
    <row r="80" spans="1:15" ht="117.75" customHeight="1">
      <c r="A80" s="5">
        <v>54</v>
      </c>
      <c r="B80" s="6" t="s">
        <v>102</v>
      </c>
      <c r="C80" s="2" t="s">
        <v>11</v>
      </c>
      <c r="D80" s="6">
        <v>1535000</v>
      </c>
      <c r="E80" s="11">
        <f>SUM(F80+J80+I80)</f>
        <v>475000</v>
      </c>
      <c r="F80" s="12">
        <f t="shared" si="3"/>
        <v>235000</v>
      </c>
      <c r="G80" s="12">
        <v>235000</v>
      </c>
      <c r="H80" s="12">
        <v>0</v>
      </c>
      <c r="I80" s="12">
        <v>0</v>
      </c>
      <c r="J80" s="12">
        <v>240000</v>
      </c>
      <c r="K80" s="34"/>
      <c r="L80" s="34"/>
      <c r="M80" s="34"/>
      <c r="N80" s="34"/>
      <c r="O80" s="34"/>
    </row>
    <row r="81" spans="1:15" ht="35.25" customHeight="1">
      <c r="A81" s="41"/>
      <c r="B81" s="43" t="s">
        <v>0</v>
      </c>
      <c r="C81" s="45" t="s">
        <v>16</v>
      </c>
      <c r="D81" s="47" t="s">
        <v>83</v>
      </c>
      <c r="E81" s="37" t="s">
        <v>32</v>
      </c>
      <c r="F81" s="37" t="s">
        <v>17</v>
      </c>
      <c r="G81" s="39" t="s">
        <v>18</v>
      </c>
      <c r="H81" s="40"/>
      <c r="I81" s="18"/>
      <c r="J81" s="1"/>
      <c r="K81" s="19"/>
      <c r="L81" s="19"/>
      <c r="M81" s="19"/>
      <c r="N81" s="19"/>
      <c r="O81" s="19"/>
    </row>
    <row r="82" spans="1:15" ht="38.25" customHeight="1">
      <c r="A82" s="42"/>
      <c r="B82" s="44"/>
      <c r="C82" s="46"/>
      <c r="D82" s="48"/>
      <c r="E82" s="38"/>
      <c r="F82" s="38"/>
      <c r="G82" s="6" t="s">
        <v>19</v>
      </c>
      <c r="H82" s="6" t="s">
        <v>84</v>
      </c>
      <c r="I82" s="6" t="s">
        <v>88</v>
      </c>
      <c r="J82" s="6" t="s">
        <v>23</v>
      </c>
      <c r="K82" s="32"/>
      <c r="L82" s="32"/>
      <c r="M82" s="32"/>
      <c r="N82" s="32"/>
      <c r="O82" s="32"/>
    </row>
    <row r="83" spans="1:15" ht="54" customHeight="1">
      <c r="A83" s="5">
        <v>55</v>
      </c>
      <c r="B83" s="6" t="s">
        <v>134</v>
      </c>
      <c r="C83" s="2" t="s">
        <v>11</v>
      </c>
      <c r="D83" s="2">
        <v>250000</v>
      </c>
      <c r="E83" s="11">
        <f>SUM(F83+J83+I83)</f>
        <v>50000</v>
      </c>
      <c r="F83" s="12">
        <f t="shared" si="3"/>
        <v>50000</v>
      </c>
      <c r="G83" s="12">
        <v>50000</v>
      </c>
      <c r="H83" s="12">
        <v>0</v>
      </c>
      <c r="I83" s="12">
        <v>0</v>
      </c>
      <c r="J83" s="12">
        <v>0</v>
      </c>
      <c r="K83" s="34"/>
      <c r="L83" s="34"/>
      <c r="M83" s="34"/>
      <c r="N83" s="34"/>
      <c r="O83" s="34"/>
    </row>
    <row r="84" spans="1:15" ht="26.25" customHeight="1">
      <c r="A84" s="5">
        <v>56</v>
      </c>
      <c r="B84" s="6" t="s">
        <v>14</v>
      </c>
      <c r="C84" s="2" t="s">
        <v>9</v>
      </c>
      <c r="D84" s="2">
        <v>145000</v>
      </c>
      <c r="E84" s="11">
        <f t="shared" si="2"/>
        <v>70000</v>
      </c>
      <c r="F84" s="12">
        <f t="shared" si="3"/>
        <v>70000</v>
      </c>
      <c r="G84" s="12">
        <v>70000</v>
      </c>
      <c r="H84" s="12">
        <v>0</v>
      </c>
      <c r="I84" s="12">
        <v>0</v>
      </c>
      <c r="J84" s="12">
        <v>0</v>
      </c>
      <c r="K84" s="34"/>
      <c r="L84" s="34"/>
      <c r="M84" s="34"/>
      <c r="N84" s="34"/>
      <c r="O84" s="34"/>
    </row>
    <row r="85" spans="1:15" ht="40.5" customHeight="1">
      <c r="A85" s="5">
        <v>57</v>
      </c>
      <c r="B85" s="6" t="s">
        <v>51</v>
      </c>
      <c r="C85" s="2" t="s">
        <v>74</v>
      </c>
      <c r="D85" s="2">
        <v>1050000</v>
      </c>
      <c r="E85" s="11">
        <f t="shared" si="2"/>
        <v>350000</v>
      </c>
      <c r="F85" s="12">
        <f t="shared" si="3"/>
        <v>350000</v>
      </c>
      <c r="G85" s="12">
        <v>350000</v>
      </c>
      <c r="H85" s="12">
        <v>0</v>
      </c>
      <c r="I85" s="12">
        <v>0</v>
      </c>
      <c r="J85" s="12">
        <v>0</v>
      </c>
      <c r="K85" s="34"/>
      <c r="L85" s="34"/>
      <c r="M85" s="34"/>
      <c r="N85" s="34"/>
      <c r="O85" s="34"/>
    </row>
    <row r="86" spans="1:15" ht="43.5" customHeight="1">
      <c r="A86" s="5">
        <v>58</v>
      </c>
      <c r="B86" s="6" t="s">
        <v>89</v>
      </c>
      <c r="C86" s="2" t="s">
        <v>74</v>
      </c>
      <c r="D86" s="2">
        <v>800000</v>
      </c>
      <c r="E86" s="11">
        <f t="shared" si="2"/>
        <v>150000</v>
      </c>
      <c r="F86" s="12">
        <f t="shared" si="3"/>
        <v>150000</v>
      </c>
      <c r="G86" s="12">
        <v>150000</v>
      </c>
      <c r="H86" s="12">
        <v>0</v>
      </c>
      <c r="I86" s="12">
        <v>0</v>
      </c>
      <c r="J86" s="12">
        <v>0</v>
      </c>
      <c r="K86" s="34"/>
      <c r="L86" s="34"/>
      <c r="M86" s="34"/>
      <c r="N86" s="34"/>
      <c r="O86" s="34"/>
    </row>
    <row r="87" spans="1:15" ht="29.25" customHeight="1">
      <c r="A87" s="5">
        <v>59</v>
      </c>
      <c r="B87" s="6" t="s">
        <v>63</v>
      </c>
      <c r="C87" s="2" t="s">
        <v>64</v>
      </c>
      <c r="D87" s="2">
        <v>50000</v>
      </c>
      <c r="E87" s="11">
        <f t="shared" si="2"/>
        <v>50000</v>
      </c>
      <c r="F87" s="12">
        <f t="shared" si="3"/>
        <v>50000</v>
      </c>
      <c r="G87" s="12">
        <v>0</v>
      </c>
      <c r="H87" s="12">
        <v>50000</v>
      </c>
      <c r="I87" s="12">
        <v>0</v>
      </c>
      <c r="J87" s="12">
        <v>0</v>
      </c>
      <c r="K87" s="34"/>
      <c r="L87" s="34"/>
      <c r="M87" s="34"/>
      <c r="N87" s="34"/>
      <c r="O87" s="34"/>
    </row>
    <row r="88" spans="1:15" ht="26.25" customHeight="1">
      <c r="A88" s="5">
        <v>60</v>
      </c>
      <c r="B88" s="6" t="s">
        <v>65</v>
      </c>
      <c r="C88" s="2" t="s">
        <v>27</v>
      </c>
      <c r="D88" s="2">
        <v>189000</v>
      </c>
      <c r="E88" s="11">
        <f t="shared" si="2"/>
        <v>189000</v>
      </c>
      <c r="F88" s="12">
        <f t="shared" si="3"/>
        <v>0</v>
      </c>
      <c r="G88" s="12">
        <v>0</v>
      </c>
      <c r="H88" s="12">
        <v>0</v>
      </c>
      <c r="I88" s="12">
        <v>0</v>
      </c>
      <c r="J88" s="12">
        <v>189000</v>
      </c>
      <c r="K88" s="34"/>
      <c r="L88" s="34"/>
      <c r="M88" s="34"/>
      <c r="N88" s="34"/>
      <c r="O88" s="34"/>
    </row>
    <row r="89" spans="1:15" ht="39" customHeight="1">
      <c r="A89" s="5">
        <v>61</v>
      </c>
      <c r="B89" s="6" t="s">
        <v>91</v>
      </c>
      <c r="C89" s="2" t="s">
        <v>25</v>
      </c>
      <c r="D89" s="2">
        <v>140000</v>
      </c>
      <c r="E89" s="11">
        <f t="shared" si="2"/>
        <v>120000</v>
      </c>
      <c r="F89" s="12">
        <f t="shared" si="3"/>
        <v>120000</v>
      </c>
      <c r="G89" s="12">
        <v>120000</v>
      </c>
      <c r="H89" s="12">
        <v>0</v>
      </c>
      <c r="I89" s="12">
        <v>0</v>
      </c>
      <c r="J89" s="12">
        <v>0</v>
      </c>
      <c r="K89" s="34"/>
      <c r="L89" s="34"/>
      <c r="M89" s="34"/>
      <c r="N89" s="34"/>
      <c r="O89" s="34"/>
    </row>
    <row r="90" spans="1:15" ht="16.5" customHeight="1">
      <c r="A90" s="5">
        <v>62</v>
      </c>
      <c r="B90" s="6" t="s">
        <v>24</v>
      </c>
      <c r="C90" s="2" t="s">
        <v>26</v>
      </c>
      <c r="D90" s="2">
        <v>20000</v>
      </c>
      <c r="E90" s="11">
        <f t="shared" si="2"/>
        <v>5000</v>
      </c>
      <c r="F90" s="12">
        <f t="shared" si="3"/>
        <v>5000</v>
      </c>
      <c r="G90" s="12">
        <v>5000</v>
      </c>
      <c r="H90" s="12">
        <v>0</v>
      </c>
      <c r="I90" s="12">
        <v>0</v>
      </c>
      <c r="J90" s="12">
        <v>0</v>
      </c>
      <c r="K90" s="34"/>
      <c r="L90" s="34"/>
      <c r="M90" s="34"/>
      <c r="N90" s="34"/>
      <c r="O90" s="34"/>
    </row>
    <row r="91" spans="1:15" ht="51" customHeight="1">
      <c r="A91" s="5">
        <v>63</v>
      </c>
      <c r="B91" s="6" t="s">
        <v>122</v>
      </c>
      <c r="C91" s="2" t="s">
        <v>6</v>
      </c>
      <c r="D91" s="2">
        <v>60000</v>
      </c>
      <c r="E91" s="11">
        <f>SUM(F91+I91+J91)</f>
        <v>60000</v>
      </c>
      <c r="F91" s="12">
        <f t="shared" si="3"/>
        <v>60000</v>
      </c>
      <c r="G91" s="12">
        <v>0</v>
      </c>
      <c r="H91" s="12">
        <v>60000</v>
      </c>
      <c r="I91" s="12">
        <v>0</v>
      </c>
      <c r="J91" s="12">
        <v>0</v>
      </c>
      <c r="K91" s="34"/>
      <c r="L91" s="34"/>
      <c r="M91" s="34"/>
      <c r="N91" s="34"/>
      <c r="O91" s="34"/>
    </row>
    <row r="92" spans="1:15" ht="39" customHeight="1">
      <c r="A92" s="5">
        <v>64</v>
      </c>
      <c r="B92" s="6" t="s">
        <v>111</v>
      </c>
      <c r="C92" s="2" t="s">
        <v>12</v>
      </c>
      <c r="D92" s="2">
        <v>5578800</v>
      </c>
      <c r="E92" s="11">
        <f>SUM(F92+J92+I92)</f>
        <v>4276700</v>
      </c>
      <c r="F92" s="12">
        <f t="shared" si="3"/>
        <v>726700</v>
      </c>
      <c r="G92" s="17">
        <v>726700</v>
      </c>
      <c r="H92" s="17">
        <v>0</v>
      </c>
      <c r="I92" s="17">
        <v>250000</v>
      </c>
      <c r="J92" s="12">
        <v>3300000</v>
      </c>
      <c r="K92" s="34"/>
      <c r="L92" s="34"/>
      <c r="M92" s="34"/>
      <c r="N92" s="34"/>
      <c r="O92" s="34"/>
    </row>
    <row r="93" spans="1:15" ht="13.5">
      <c r="A93" s="5"/>
      <c r="B93" s="28" t="s">
        <v>21</v>
      </c>
      <c r="C93" s="2"/>
      <c r="D93" s="2"/>
      <c r="E93" s="11">
        <f aca="true" t="shared" si="4" ref="E93:J93">SUM(E10:E92)</f>
        <v>23580950</v>
      </c>
      <c r="F93" s="11">
        <f t="shared" si="4"/>
        <v>10204461</v>
      </c>
      <c r="G93" s="11">
        <f t="shared" si="4"/>
        <v>8824461</v>
      </c>
      <c r="H93" s="11">
        <f t="shared" si="4"/>
        <v>1380000</v>
      </c>
      <c r="I93" s="11">
        <f t="shared" si="4"/>
        <v>2305639</v>
      </c>
      <c r="J93" s="11">
        <f t="shared" si="4"/>
        <v>11070850</v>
      </c>
      <c r="K93" s="35"/>
      <c r="L93" s="35"/>
      <c r="M93" s="35"/>
      <c r="N93" s="35"/>
      <c r="O93" s="35"/>
    </row>
    <row r="94" spans="1:15" ht="12.75">
      <c r="A94" s="41" t="s">
        <v>15</v>
      </c>
      <c r="B94" s="43" t="s">
        <v>0</v>
      </c>
      <c r="C94" s="45" t="s">
        <v>16</v>
      </c>
      <c r="D94" s="47" t="s">
        <v>83</v>
      </c>
      <c r="E94" s="37" t="s">
        <v>32</v>
      </c>
      <c r="F94" s="37" t="s">
        <v>17</v>
      </c>
      <c r="G94" s="39" t="s">
        <v>18</v>
      </c>
      <c r="H94" s="40"/>
      <c r="I94" s="18"/>
      <c r="J94" s="1"/>
      <c r="K94" s="19"/>
      <c r="L94" s="19"/>
      <c r="M94" s="19"/>
      <c r="N94" s="19"/>
      <c r="O94" s="19"/>
    </row>
    <row r="95" spans="1:15" ht="38.25">
      <c r="A95" s="42"/>
      <c r="B95" s="44"/>
      <c r="C95" s="46"/>
      <c r="D95" s="48"/>
      <c r="E95" s="38"/>
      <c r="F95" s="38"/>
      <c r="G95" s="6" t="s">
        <v>19</v>
      </c>
      <c r="H95" s="6" t="s">
        <v>84</v>
      </c>
      <c r="I95" s="6" t="s">
        <v>88</v>
      </c>
      <c r="J95" s="6" t="s">
        <v>23</v>
      </c>
      <c r="K95" s="32"/>
      <c r="L95" s="32"/>
      <c r="M95" s="32"/>
      <c r="N95" s="32"/>
      <c r="O95" s="32"/>
    </row>
    <row r="96" spans="1:15" ht="12.75">
      <c r="A96" s="5"/>
      <c r="B96" s="7"/>
      <c r="C96" s="7"/>
      <c r="D96" s="7"/>
      <c r="E96" s="7"/>
      <c r="F96" s="7"/>
      <c r="G96" s="7"/>
      <c r="H96" s="7"/>
      <c r="I96" s="7"/>
      <c r="J96" s="7"/>
      <c r="K96" s="33"/>
      <c r="L96" s="33"/>
      <c r="M96" s="33"/>
      <c r="N96" s="33"/>
      <c r="O96" s="33"/>
    </row>
    <row r="97" spans="1:15" ht="12.75">
      <c r="A97" s="9" t="s">
        <v>4</v>
      </c>
      <c r="B97" s="10" t="s">
        <v>5</v>
      </c>
      <c r="C97" s="2"/>
      <c r="D97" s="2"/>
      <c r="E97" s="11"/>
      <c r="F97" s="12"/>
      <c r="G97" s="12"/>
      <c r="H97" s="12"/>
      <c r="I97" s="12"/>
      <c r="J97" s="12"/>
      <c r="K97" s="34"/>
      <c r="L97" s="34"/>
      <c r="M97" s="34"/>
      <c r="N97" s="34"/>
      <c r="O97" s="34"/>
    </row>
    <row r="98" spans="1:15" ht="89.25" customHeight="1">
      <c r="A98" s="5">
        <v>1</v>
      </c>
      <c r="B98" s="6" t="s">
        <v>132</v>
      </c>
      <c r="C98" s="2" t="s">
        <v>6</v>
      </c>
      <c r="D98" s="2">
        <v>900000</v>
      </c>
      <c r="E98" s="11">
        <f>SUM(F98+J98)</f>
        <v>280000</v>
      </c>
      <c r="F98" s="12">
        <f>SUM(G98:H98)</f>
        <v>280000</v>
      </c>
      <c r="G98" s="12">
        <v>100000</v>
      </c>
      <c r="H98" s="12">
        <v>180000</v>
      </c>
      <c r="I98" s="12">
        <v>0</v>
      </c>
      <c r="J98" s="12">
        <v>0</v>
      </c>
      <c r="K98" s="34"/>
      <c r="L98" s="34"/>
      <c r="M98" s="34"/>
      <c r="N98" s="34"/>
      <c r="O98" s="34"/>
    </row>
    <row r="99" spans="1:15" ht="78" customHeight="1">
      <c r="A99" s="5">
        <v>2</v>
      </c>
      <c r="B99" s="6" t="s">
        <v>127</v>
      </c>
      <c r="C99" s="2" t="s">
        <v>6</v>
      </c>
      <c r="D99" s="2">
        <v>730000</v>
      </c>
      <c r="E99" s="11">
        <f aca="true" t="shared" si="5" ref="E99:E140">SUM(F99+J99)</f>
        <v>310000</v>
      </c>
      <c r="F99" s="12">
        <f aca="true" t="shared" si="6" ref="F99:F140">SUM(G99:H99)</f>
        <v>310000</v>
      </c>
      <c r="G99" s="12">
        <v>150000</v>
      </c>
      <c r="H99" s="12">
        <v>160000</v>
      </c>
      <c r="I99" s="12">
        <v>0</v>
      </c>
      <c r="J99" s="12">
        <v>0</v>
      </c>
      <c r="K99" s="34"/>
      <c r="L99" s="34"/>
      <c r="M99" s="34"/>
      <c r="N99" s="34"/>
      <c r="O99" s="34"/>
    </row>
    <row r="100" spans="1:15" ht="81" customHeight="1">
      <c r="A100" s="5">
        <v>3</v>
      </c>
      <c r="B100" s="6" t="s">
        <v>92</v>
      </c>
      <c r="C100" s="2" t="s">
        <v>6</v>
      </c>
      <c r="D100" s="2">
        <v>560000</v>
      </c>
      <c r="E100" s="11">
        <f t="shared" si="5"/>
        <v>170000</v>
      </c>
      <c r="F100" s="12">
        <f t="shared" si="6"/>
        <v>170000</v>
      </c>
      <c r="G100" s="12">
        <v>100000</v>
      </c>
      <c r="H100" s="12">
        <v>70000</v>
      </c>
      <c r="I100" s="12">
        <v>0</v>
      </c>
      <c r="J100" s="12">
        <v>0</v>
      </c>
      <c r="K100" s="34"/>
      <c r="L100" s="34"/>
      <c r="M100" s="34"/>
      <c r="N100" s="34"/>
      <c r="O100" s="34"/>
    </row>
    <row r="101" spans="1:15" ht="76.5" customHeight="1">
      <c r="A101" s="5">
        <v>4</v>
      </c>
      <c r="B101" s="6" t="s">
        <v>93</v>
      </c>
      <c r="C101" s="2" t="s">
        <v>6</v>
      </c>
      <c r="D101" s="2">
        <v>565000</v>
      </c>
      <c r="E101" s="11">
        <f t="shared" si="5"/>
        <v>135000</v>
      </c>
      <c r="F101" s="12">
        <f t="shared" si="6"/>
        <v>135000</v>
      </c>
      <c r="G101" s="12">
        <v>15000</v>
      </c>
      <c r="H101" s="12">
        <v>120000</v>
      </c>
      <c r="I101" s="12">
        <v>0</v>
      </c>
      <c r="J101" s="12">
        <v>0</v>
      </c>
      <c r="K101" s="34"/>
      <c r="L101" s="34"/>
      <c r="M101" s="34"/>
      <c r="N101" s="34"/>
      <c r="O101" s="34"/>
    </row>
    <row r="102" spans="1:15" ht="78" customHeight="1">
      <c r="A102" s="5">
        <v>5</v>
      </c>
      <c r="B102" s="6" t="s">
        <v>94</v>
      </c>
      <c r="C102" s="2" t="s">
        <v>6</v>
      </c>
      <c r="D102" s="2">
        <v>980000</v>
      </c>
      <c r="E102" s="11">
        <f t="shared" si="5"/>
        <v>440000</v>
      </c>
      <c r="F102" s="12">
        <f t="shared" si="6"/>
        <v>440000</v>
      </c>
      <c r="G102" s="12">
        <v>230000</v>
      </c>
      <c r="H102" s="12">
        <v>210000</v>
      </c>
      <c r="I102" s="12">
        <v>0</v>
      </c>
      <c r="J102" s="12">
        <v>0</v>
      </c>
      <c r="K102" s="34"/>
      <c r="L102" s="34"/>
      <c r="M102" s="34"/>
      <c r="N102" s="34"/>
      <c r="O102" s="34"/>
    </row>
    <row r="103" spans="1:15" ht="38.25" customHeight="1">
      <c r="A103" s="41" t="s">
        <v>15</v>
      </c>
      <c r="B103" s="43" t="s">
        <v>0</v>
      </c>
      <c r="C103" s="45" t="s">
        <v>16</v>
      </c>
      <c r="D103" s="47" t="s">
        <v>83</v>
      </c>
      <c r="E103" s="37" t="s">
        <v>32</v>
      </c>
      <c r="F103" s="37" t="s">
        <v>17</v>
      </c>
      <c r="G103" s="39" t="s">
        <v>18</v>
      </c>
      <c r="H103" s="40"/>
      <c r="I103" s="18"/>
      <c r="J103" s="1"/>
      <c r="K103" s="19"/>
      <c r="L103" s="19"/>
      <c r="M103" s="19"/>
      <c r="N103" s="19"/>
      <c r="O103" s="19"/>
    </row>
    <row r="104" spans="1:15" ht="27" customHeight="1">
      <c r="A104" s="42"/>
      <c r="B104" s="44"/>
      <c r="C104" s="46"/>
      <c r="D104" s="48"/>
      <c r="E104" s="38"/>
      <c r="F104" s="38"/>
      <c r="G104" s="6" t="s">
        <v>19</v>
      </c>
      <c r="H104" s="6" t="s">
        <v>84</v>
      </c>
      <c r="I104" s="6" t="s">
        <v>88</v>
      </c>
      <c r="J104" s="6" t="s">
        <v>23</v>
      </c>
      <c r="K104" s="32"/>
      <c r="L104" s="32"/>
      <c r="M104" s="32"/>
      <c r="N104" s="32"/>
      <c r="O104" s="32"/>
    </row>
    <row r="105" spans="1:15" ht="67.5" customHeight="1">
      <c r="A105" s="5">
        <v>6</v>
      </c>
      <c r="B105" s="6" t="s">
        <v>53</v>
      </c>
      <c r="C105" s="2" t="s">
        <v>6</v>
      </c>
      <c r="D105" s="2">
        <v>840000</v>
      </c>
      <c r="E105" s="11">
        <f t="shared" si="5"/>
        <v>140000</v>
      </c>
      <c r="F105" s="12">
        <f t="shared" si="6"/>
        <v>140000</v>
      </c>
      <c r="G105" s="12">
        <v>40000</v>
      </c>
      <c r="H105" s="12">
        <v>100000</v>
      </c>
      <c r="I105" s="12">
        <v>0</v>
      </c>
      <c r="J105" s="12">
        <v>0</v>
      </c>
      <c r="K105" s="34"/>
      <c r="L105" s="34"/>
      <c r="M105" s="34"/>
      <c r="N105" s="34"/>
      <c r="O105" s="34"/>
    </row>
    <row r="106" spans="1:15" ht="43.5" customHeight="1">
      <c r="A106" s="5">
        <v>7</v>
      </c>
      <c r="B106" s="6" t="s">
        <v>135</v>
      </c>
      <c r="C106" s="2" t="s">
        <v>6</v>
      </c>
      <c r="D106" s="2">
        <v>100000</v>
      </c>
      <c r="E106" s="11">
        <f t="shared" si="5"/>
        <v>100000</v>
      </c>
      <c r="F106" s="12">
        <f t="shared" si="6"/>
        <v>100000</v>
      </c>
      <c r="G106" s="12">
        <v>100000</v>
      </c>
      <c r="H106" s="12">
        <v>0</v>
      </c>
      <c r="I106" s="12">
        <v>0</v>
      </c>
      <c r="J106" s="12">
        <v>0</v>
      </c>
      <c r="K106" s="34"/>
      <c r="L106" s="34"/>
      <c r="M106" s="34"/>
      <c r="N106" s="34"/>
      <c r="O106" s="34"/>
    </row>
    <row r="107" spans="1:15" ht="42.75" customHeight="1">
      <c r="A107" s="5">
        <v>8</v>
      </c>
      <c r="B107" s="6" t="s">
        <v>55</v>
      </c>
      <c r="C107" s="2" t="s">
        <v>6</v>
      </c>
      <c r="D107" s="2">
        <v>150000</v>
      </c>
      <c r="E107" s="11">
        <f t="shared" si="5"/>
        <v>150000</v>
      </c>
      <c r="F107" s="12">
        <f t="shared" si="6"/>
        <v>150000</v>
      </c>
      <c r="G107" s="12">
        <v>150000</v>
      </c>
      <c r="H107" s="12">
        <v>0</v>
      </c>
      <c r="I107" s="12">
        <v>0</v>
      </c>
      <c r="J107" s="12">
        <v>0</v>
      </c>
      <c r="K107" s="34"/>
      <c r="L107" s="34"/>
      <c r="M107" s="34"/>
      <c r="N107" s="34"/>
      <c r="O107" s="34"/>
    </row>
    <row r="108" spans="1:15" ht="45" customHeight="1">
      <c r="A108" s="5">
        <v>9</v>
      </c>
      <c r="B108" s="6" t="s">
        <v>54</v>
      </c>
      <c r="C108" s="2" t="s">
        <v>6</v>
      </c>
      <c r="D108" s="2">
        <v>120000</v>
      </c>
      <c r="E108" s="11">
        <f t="shared" si="5"/>
        <v>120000</v>
      </c>
      <c r="F108" s="12">
        <f t="shared" si="6"/>
        <v>120000</v>
      </c>
      <c r="G108" s="12">
        <v>120000</v>
      </c>
      <c r="H108" s="12">
        <v>0</v>
      </c>
      <c r="I108" s="12">
        <v>0</v>
      </c>
      <c r="J108" s="12">
        <v>0</v>
      </c>
      <c r="K108" s="34"/>
      <c r="L108" s="34"/>
      <c r="M108" s="34"/>
      <c r="N108" s="34"/>
      <c r="O108" s="34"/>
    </row>
    <row r="109" spans="1:15" ht="55.5" customHeight="1">
      <c r="A109" s="5">
        <v>10</v>
      </c>
      <c r="B109" s="6" t="s">
        <v>34</v>
      </c>
      <c r="C109" s="2" t="s">
        <v>6</v>
      </c>
      <c r="D109" s="2">
        <v>100000</v>
      </c>
      <c r="E109" s="11">
        <f t="shared" si="5"/>
        <v>100000</v>
      </c>
      <c r="F109" s="12">
        <f t="shared" si="6"/>
        <v>100000</v>
      </c>
      <c r="G109" s="12">
        <v>100000</v>
      </c>
      <c r="H109" s="12">
        <v>0</v>
      </c>
      <c r="I109" s="12">
        <v>0</v>
      </c>
      <c r="J109" s="12">
        <v>0</v>
      </c>
      <c r="K109" s="34"/>
      <c r="L109" s="34"/>
      <c r="M109" s="34"/>
      <c r="N109" s="34"/>
      <c r="O109" s="34"/>
    </row>
    <row r="110" spans="1:15" ht="56.25" customHeight="1">
      <c r="A110" s="5">
        <v>11</v>
      </c>
      <c r="B110" s="6" t="s">
        <v>78</v>
      </c>
      <c r="C110" s="2" t="s">
        <v>6</v>
      </c>
      <c r="D110" s="2">
        <v>54000</v>
      </c>
      <c r="E110" s="11">
        <f t="shared" si="5"/>
        <v>54000</v>
      </c>
      <c r="F110" s="12">
        <f t="shared" si="6"/>
        <v>54000</v>
      </c>
      <c r="G110" s="12">
        <v>19000</v>
      </c>
      <c r="H110" s="12">
        <v>35000</v>
      </c>
      <c r="I110" s="12">
        <v>0</v>
      </c>
      <c r="J110" s="12">
        <v>0</v>
      </c>
      <c r="K110" s="34"/>
      <c r="L110" s="34"/>
      <c r="M110" s="34"/>
      <c r="N110" s="34"/>
      <c r="O110" s="34"/>
    </row>
    <row r="111" spans="1:15" ht="54.75" customHeight="1">
      <c r="A111" s="5">
        <v>12</v>
      </c>
      <c r="B111" s="6" t="s">
        <v>79</v>
      </c>
      <c r="C111" s="2" t="s">
        <v>6</v>
      </c>
      <c r="D111" s="2">
        <v>66000</v>
      </c>
      <c r="E111" s="11">
        <f t="shared" si="5"/>
        <v>66000</v>
      </c>
      <c r="F111" s="12">
        <f t="shared" si="6"/>
        <v>66000</v>
      </c>
      <c r="G111" s="12">
        <v>21000</v>
      </c>
      <c r="H111" s="12">
        <v>45000</v>
      </c>
      <c r="I111" s="12">
        <v>0</v>
      </c>
      <c r="J111" s="12">
        <v>0</v>
      </c>
      <c r="K111" s="34"/>
      <c r="L111" s="34"/>
      <c r="M111" s="34"/>
      <c r="N111" s="34"/>
      <c r="O111" s="34"/>
    </row>
    <row r="112" spans="1:15" ht="27" customHeight="1">
      <c r="A112" s="5">
        <v>13</v>
      </c>
      <c r="B112" s="6" t="s">
        <v>35</v>
      </c>
      <c r="C112" s="2" t="s">
        <v>6</v>
      </c>
      <c r="D112" s="2">
        <v>50000</v>
      </c>
      <c r="E112" s="11">
        <f t="shared" si="5"/>
        <v>50000</v>
      </c>
      <c r="F112" s="12">
        <f t="shared" si="6"/>
        <v>50000</v>
      </c>
      <c r="G112" s="12">
        <v>20000</v>
      </c>
      <c r="H112" s="12">
        <v>30000</v>
      </c>
      <c r="I112" s="12">
        <v>0</v>
      </c>
      <c r="J112" s="12">
        <v>0</v>
      </c>
      <c r="K112" s="34"/>
      <c r="L112" s="34"/>
      <c r="M112" s="34"/>
      <c r="N112" s="34"/>
      <c r="O112" s="34"/>
    </row>
    <row r="113" spans="1:15" ht="51.75" customHeight="1">
      <c r="A113" s="5">
        <v>14</v>
      </c>
      <c r="B113" s="6" t="s">
        <v>41</v>
      </c>
      <c r="C113" s="2" t="s">
        <v>6</v>
      </c>
      <c r="D113" s="2">
        <v>160000</v>
      </c>
      <c r="E113" s="11">
        <f t="shared" si="5"/>
        <v>160000</v>
      </c>
      <c r="F113" s="12">
        <f t="shared" si="6"/>
        <v>80000</v>
      </c>
      <c r="G113" s="12">
        <v>30000</v>
      </c>
      <c r="H113" s="12">
        <v>50000</v>
      </c>
      <c r="I113" s="12">
        <v>0</v>
      </c>
      <c r="J113" s="12">
        <v>80000</v>
      </c>
      <c r="K113" s="34"/>
      <c r="L113" s="34"/>
      <c r="M113" s="34"/>
      <c r="N113" s="34"/>
      <c r="O113" s="34"/>
    </row>
    <row r="114" spans="1:15" ht="26.25" customHeight="1">
      <c r="A114" s="41" t="s">
        <v>15</v>
      </c>
      <c r="B114" s="43" t="s">
        <v>0</v>
      </c>
      <c r="C114" s="45" t="s">
        <v>16</v>
      </c>
      <c r="D114" s="47" t="s">
        <v>83</v>
      </c>
      <c r="E114" s="37" t="s">
        <v>32</v>
      </c>
      <c r="F114" s="37" t="s">
        <v>17</v>
      </c>
      <c r="G114" s="39" t="s">
        <v>18</v>
      </c>
      <c r="H114" s="40"/>
      <c r="I114" s="18"/>
      <c r="J114" s="1"/>
      <c r="K114" s="19"/>
      <c r="L114" s="19"/>
      <c r="M114" s="19"/>
      <c r="N114" s="19"/>
      <c r="O114" s="19"/>
    </row>
    <row r="115" spans="1:15" ht="37.5" customHeight="1">
      <c r="A115" s="42"/>
      <c r="B115" s="44"/>
      <c r="C115" s="46"/>
      <c r="D115" s="48"/>
      <c r="E115" s="38"/>
      <c r="F115" s="38"/>
      <c r="G115" s="6" t="s">
        <v>19</v>
      </c>
      <c r="H115" s="6" t="s">
        <v>84</v>
      </c>
      <c r="I115" s="6" t="s">
        <v>88</v>
      </c>
      <c r="J115" s="6" t="s">
        <v>23</v>
      </c>
      <c r="K115" s="32"/>
      <c r="L115" s="32"/>
      <c r="M115" s="32"/>
      <c r="N115" s="32"/>
      <c r="O115" s="32"/>
    </row>
    <row r="116" spans="1:15" ht="39" customHeight="1">
      <c r="A116" s="5">
        <v>15</v>
      </c>
      <c r="B116" s="6" t="s">
        <v>124</v>
      </c>
      <c r="C116" s="2" t="s">
        <v>6</v>
      </c>
      <c r="D116" s="2">
        <v>60000</v>
      </c>
      <c r="E116" s="11">
        <f t="shared" si="5"/>
        <v>60000</v>
      </c>
      <c r="F116" s="12">
        <f t="shared" si="6"/>
        <v>60000</v>
      </c>
      <c r="G116" s="12">
        <v>20000</v>
      </c>
      <c r="H116" s="12">
        <v>40000</v>
      </c>
      <c r="I116" s="12">
        <v>0</v>
      </c>
      <c r="J116" s="12">
        <v>0</v>
      </c>
      <c r="K116" s="34"/>
      <c r="L116" s="34"/>
      <c r="M116" s="34"/>
      <c r="N116" s="34"/>
      <c r="O116" s="34"/>
    </row>
    <row r="117" spans="1:15" ht="41.25" customHeight="1" hidden="1">
      <c r="A117" s="5"/>
      <c r="B117" s="6"/>
      <c r="C117" s="2"/>
      <c r="D117" s="2"/>
      <c r="E117" s="11">
        <f t="shared" si="5"/>
        <v>0</v>
      </c>
      <c r="F117" s="12">
        <f t="shared" si="6"/>
        <v>0</v>
      </c>
      <c r="G117" s="12"/>
      <c r="H117" s="12"/>
      <c r="I117" s="12"/>
      <c r="J117" s="12"/>
      <c r="K117" s="34"/>
      <c r="L117" s="34"/>
      <c r="M117" s="34"/>
      <c r="N117" s="34"/>
      <c r="O117" s="34"/>
    </row>
    <row r="118" spans="1:15" ht="27" customHeight="1">
      <c r="A118" s="5">
        <v>16</v>
      </c>
      <c r="B118" s="6" t="s">
        <v>56</v>
      </c>
      <c r="C118" s="2" t="s">
        <v>7</v>
      </c>
      <c r="D118" s="2">
        <v>330000</v>
      </c>
      <c r="E118" s="11">
        <f t="shared" si="5"/>
        <v>80000</v>
      </c>
      <c r="F118" s="12">
        <f t="shared" si="6"/>
        <v>80000</v>
      </c>
      <c r="G118" s="12">
        <v>80000</v>
      </c>
      <c r="H118" s="12">
        <v>0</v>
      </c>
      <c r="I118" s="12">
        <v>0</v>
      </c>
      <c r="J118" s="12">
        <v>0</v>
      </c>
      <c r="K118" s="34"/>
      <c r="L118" s="34"/>
      <c r="M118" s="34"/>
      <c r="N118" s="34"/>
      <c r="O118" s="34"/>
    </row>
    <row r="119" spans="1:15" ht="129" customHeight="1">
      <c r="A119" s="5">
        <v>17</v>
      </c>
      <c r="B119" s="6" t="s">
        <v>125</v>
      </c>
      <c r="C119" s="2" t="s">
        <v>7</v>
      </c>
      <c r="D119" s="2">
        <v>212000</v>
      </c>
      <c r="E119" s="11">
        <f t="shared" si="5"/>
        <v>212000</v>
      </c>
      <c r="F119" s="12">
        <f t="shared" si="6"/>
        <v>212000</v>
      </c>
      <c r="G119" s="12">
        <v>212000</v>
      </c>
      <c r="H119" s="12">
        <v>0</v>
      </c>
      <c r="I119" s="12">
        <v>0</v>
      </c>
      <c r="J119" s="12">
        <v>0</v>
      </c>
      <c r="K119" s="34"/>
      <c r="L119" s="34"/>
      <c r="M119" s="34"/>
      <c r="N119" s="34"/>
      <c r="O119" s="34"/>
    </row>
    <row r="120" spans="1:15" ht="77.25" customHeight="1">
      <c r="A120" s="5">
        <v>18</v>
      </c>
      <c r="B120" s="6" t="s">
        <v>136</v>
      </c>
      <c r="C120" s="2" t="s">
        <v>7</v>
      </c>
      <c r="D120" s="2" t="s">
        <v>99</v>
      </c>
      <c r="E120" s="11">
        <f>SUM(F120+J120)</f>
        <v>20000</v>
      </c>
      <c r="F120" s="12">
        <f>SUM(G120:H120)</f>
        <v>20000</v>
      </c>
      <c r="G120" s="12">
        <v>20000</v>
      </c>
      <c r="H120" s="12">
        <v>0</v>
      </c>
      <c r="I120" s="12">
        <v>0</v>
      </c>
      <c r="J120" s="12">
        <v>0</v>
      </c>
      <c r="K120" s="34"/>
      <c r="L120" s="34"/>
      <c r="M120" s="34"/>
      <c r="N120" s="34"/>
      <c r="O120" s="34"/>
    </row>
    <row r="121" spans="1:15" ht="66.75" customHeight="1">
      <c r="A121" s="5">
        <v>19</v>
      </c>
      <c r="B121" s="15" t="s">
        <v>137</v>
      </c>
      <c r="C121" s="2" t="s">
        <v>77</v>
      </c>
      <c r="D121" s="2">
        <v>20000</v>
      </c>
      <c r="E121" s="11">
        <f t="shared" si="5"/>
        <v>20000</v>
      </c>
      <c r="F121" s="12">
        <f t="shared" si="6"/>
        <v>20000</v>
      </c>
      <c r="G121" s="12">
        <v>20000</v>
      </c>
      <c r="H121" s="12">
        <v>0</v>
      </c>
      <c r="I121" s="12">
        <v>0</v>
      </c>
      <c r="J121" s="12">
        <v>0</v>
      </c>
      <c r="K121" s="34"/>
      <c r="L121" s="34"/>
      <c r="M121" s="34"/>
      <c r="N121" s="34"/>
      <c r="O121" s="34"/>
    </row>
    <row r="122" spans="1:15" ht="15.75" customHeight="1">
      <c r="A122" s="5">
        <v>20</v>
      </c>
      <c r="B122" s="15" t="s">
        <v>75</v>
      </c>
      <c r="C122" s="2" t="s">
        <v>77</v>
      </c>
      <c r="D122" s="2">
        <v>50000</v>
      </c>
      <c r="E122" s="11">
        <f t="shared" si="5"/>
        <v>50000</v>
      </c>
      <c r="F122" s="12">
        <f t="shared" si="6"/>
        <v>50000</v>
      </c>
      <c r="G122" s="12">
        <v>50000</v>
      </c>
      <c r="H122" s="12">
        <v>0</v>
      </c>
      <c r="I122" s="12">
        <v>0</v>
      </c>
      <c r="J122" s="12">
        <v>0</v>
      </c>
      <c r="K122" s="34"/>
      <c r="L122" s="34"/>
      <c r="M122" s="34"/>
      <c r="N122" s="34"/>
      <c r="O122" s="34"/>
    </row>
    <row r="123" spans="1:15" ht="14.25" customHeight="1">
      <c r="A123" s="5">
        <v>21</v>
      </c>
      <c r="B123" s="15" t="s">
        <v>10</v>
      </c>
      <c r="C123" s="2" t="s">
        <v>8</v>
      </c>
      <c r="D123" s="2">
        <v>50000</v>
      </c>
      <c r="E123" s="11">
        <f t="shared" si="5"/>
        <v>50000</v>
      </c>
      <c r="F123" s="12">
        <f t="shared" si="6"/>
        <v>50000</v>
      </c>
      <c r="G123" s="12">
        <v>50000</v>
      </c>
      <c r="H123" s="12">
        <v>0</v>
      </c>
      <c r="I123" s="12">
        <v>0</v>
      </c>
      <c r="J123" s="12">
        <v>0</v>
      </c>
      <c r="K123" s="34"/>
      <c r="L123" s="34"/>
      <c r="M123" s="34"/>
      <c r="N123" s="34"/>
      <c r="O123" s="34"/>
    </row>
    <row r="124" spans="1:15" ht="27" customHeight="1">
      <c r="A124" s="5">
        <v>22</v>
      </c>
      <c r="B124" s="15" t="s">
        <v>76</v>
      </c>
      <c r="C124" s="2" t="s">
        <v>31</v>
      </c>
      <c r="D124" s="2">
        <v>160000</v>
      </c>
      <c r="E124" s="11">
        <f>SUM(F124+J124)</f>
        <v>160000</v>
      </c>
      <c r="F124" s="12">
        <f>SUM(G124:H124)</f>
        <v>160000</v>
      </c>
      <c r="G124" s="12">
        <v>160000</v>
      </c>
      <c r="H124" s="12">
        <v>0</v>
      </c>
      <c r="I124" s="12">
        <v>0</v>
      </c>
      <c r="J124" s="12">
        <v>0</v>
      </c>
      <c r="K124" s="34"/>
      <c r="L124" s="34"/>
      <c r="M124" s="34"/>
      <c r="N124" s="34"/>
      <c r="O124" s="34"/>
    </row>
    <row r="125" spans="1:15" ht="102.75" customHeight="1">
      <c r="A125" s="5">
        <v>23</v>
      </c>
      <c r="B125" s="15" t="s">
        <v>109</v>
      </c>
      <c r="C125" s="2" t="s">
        <v>27</v>
      </c>
      <c r="D125" s="2">
        <v>90000</v>
      </c>
      <c r="E125" s="11">
        <f>SUM(F125+J125)</f>
        <v>90000</v>
      </c>
      <c r="F125" s="12">
        <f>SUM(G125:H125)</f>
        <v>90000</v>
      </c>
      <c r="G125" s="12">
        <v>90000</v>
      </c>
      <c r="H125" s="12">
        <v>0</v>
      </c>
      <c r="I125" s="12">
        <v>0</v>
      </c>
      <c r="J125" s="12">
        <v>0</v>
      </c>
      <c r="K125" s="34"/>
      <c r="L125" s="34"/>
      <c r="M125" s="34"/>
      <c r="N125" s="34"/>
      <c r="O125" s="34"/>
    </row>
    <row r="126" spans="1:15" ht="29.25" customHeight="1">
      <c r="A126" s="41"/>
      <c r="B126" s="43" t="s">
        <v>0</v>
      </c>
      <c r="C126" s="45" t="s">
        <v>16</v>
      </c>
      <c r="D126" s="47" t="s">
        <v>83</v>
      </c>
      <c r="E126" s="37" t="s">
        <v>32</v>
      </c>
      <c r="F126" s="37" t="s">
        <v>17</v>
      </c>
      <c r="G126" s="39" t="s">
        <v>18</v>
      </c>
      <c r="H126" s="40"/>
      <c r="I126" s="18"/>
      <c r="J126" s="1"/>
      <c r="K126" s="19"/>
      <c r="L126" s="19"/>
      <c r="M126" s="19"/>
      <c r="N126" s="19"/>
      <c r="O126" s="19"/>
    </row>
    <row r="127" spans="1:15" ht="37.5" customHeight="1">
      <c r="A127" s="42"/>
      <c r="B127" s="44"/>
      <c r="C127" s="46"/>
      <c r="D127" s="48"/>
      <c r="E127" s="38"/>
      <c r="F127" s="38"/>
      <c r="G127" s="6" t="s">
        <v>19</v>
      </c>
      <c r="H127" s="6" t="s">
        <v>84</v>
      </c>
      <c r="I127" s="6" t="s">
        <v>88</v>
      </c>
      <c r="J127" s="6" t="s">
        <v>23</v>
      </c>
      <c r="K127" s="32"/>
      <c r="L127" s="32"/>
      <c r="M127" s="32"/>
      <c r="N127" s="32"/>
      <c r="O127" s="32"/>
    </row>
    <row r="128" spans="1:15" ht="77.25" customHeight="1">
      <c r="A128" s="26">
        <v>24</v>
      </c>
      <c r="B128" s="15" t="s">
        <v>106</v>
      </c>
      <c r="C128" s="2" t="s">
        <v>31</v>
      </c>
      <c r="D128" s="27">
        <v>10000</v>
      </c>
      <c r="E128" s="1">
        <f>SUM(G128+J128)</f>
        <v>10000</v>
      </c>
      <c r="F128" s="1">
        <f>SUM(G128:H128)</f>
        <v>10000</v>
      </c>
      <c r="G128" s="6">
        <v>10000</v>
      </c>
      <c r="H128" s="6">
        <v>0</v>
      </c>
      <c r="I128" s="6">
        <v>0</v>
      </c>
      <c r="J128" s="6">
        <v>0</v>
      </c>
      <c r="K128" s="32"/>
      <c r="L128" s="32"/>
      <c r="M128" s="32"/>
      <c r="N128" s="32"/>
      <c r="O128" s="32"/>
    </row>
    <row r="129" spans="1:15" ht="37.5" customHeight="1">
      <c r="A129" s="5">
        <v>25</v>
      </c>
      <c r="B129" s="15" t="s">
        <v>101</v>
      </c>
      <c r="C129" s="2" t="s">
        <v>13</v>
      </c>
      <c r="D129" s="2">
        <v>25000</v>
      </c>
      <c r="E129" s="11">
        <f t="shared" si="5"/>
        <v>25000</v>
      </c>
      <c r="F129" s="12">
        <f t="shared" si="6"/>
        <v>25000</v>
      </c>
      <c r="G129" s="12">
        <v>25000</v>
      </c>
      <c r="H129" s="12">
        <v>0</v>
      </c>
      <c r="I129" s="12">
        <v>0</v>
      </c>
      <c r="J129" s="12">
        <v>0</v>
      </c>
      <c r="K129" s="34"/>
      <c r="L129" s="34"/>
      <c r="M129" s="34"/>
      <c r="N129" s="34"/>
      <c r="O129" s="34"/>
    </row>
    <row r="130" spans="1:15" ht="27.75" customHeight="1">
      <c r="A130" s="5">
        <v>26</v>
      </c>
      <c r="B130" s="25" t="s">
        <v>113</v>
      </c>
      <c r="C130" s="2" t="s">
        <v>13</v>
      </c>
      <c r="D130" s="2">
        <v>30000</v>
      </c>
      <c r="E130" s="11">
        <f t="shared" si="5"/>
        <v>30000</v>
      </c>
      <c r="F130" s="12">
        <f t="shared" si="6"/>
        <v>30000</v>
      </c>
      <c r="G130" s="12">
        <v>30000</v>
      </c>
      <c r="H130" s="12">
        <v>0</v>
      </c>
      <c r="I130" s="12">
        <v>0</v>
      </c>
      <c r="J130" s="12">
        <v>0</v>
      </c>
      <c r="K130" s="34"/>
      <c r="L130" s="34"/>
      <c r="M130" s="34"/>
      <c r="N130" s="34"/>
      <c r="O130" s="34"/>
    </row>
    <row r="131" spans="1:15" ht="65.25" customHeight="1">
      <c r="A131" s="5">
        <v>27</v>
      </c>
      <c r="B131" s="15" t="s">
        <v>114</v>
      </c>
      <c r="C131" s="2" t="s">
        <v>13</v>
      </c>
      <c r="D131" s="2">
        <v>40000</v>
      </c>
      <c r="E131" s="11">
        <f t="shared" si="5"/>
        <v>60000</v>
      </c>
      <c r="F131" s="12">
        <f t="shared" si="6"/>
        <v>60000</v>
      </c>
      <c r="G131" s="12">
        <v>60000</v>
      </c>
      <c r="H131" s="12">
        <v>0</v>
      </c>
      <c r="I131" s="12">
        <v>0</v>
      </c>
      <c r="J131" s="12">
        <v>0</v>
      </c>
      <c r="K131" s="34"/>
      <c r="L131" s="34"/>
      <c r="M131" s="34"/>
      <c r="N131" s="34"/>
      <c r="O131" s="34"/>
    </row>
    <row r="132" spans="1:15" ht="51.75" customHeight="1">
      <c r="A132" s="5">
        <v>28</v>
      </c>
      <c r="B132" s="15" t="s">
        <v>116</v>
      </c>
      <c r="C132" s="2" t="s">
        <v>28</v>
      </c>
      <c r="D132" s="2">
        <v>125000</v>
      </c>
      <c r="E132" s="11">
        <f t="shared" si="5"/>
        <v>75000</v>
      </c>
      <c r="F132" s="12">
        <f t="shared" si="6"/>
        <v>75000</v>
      </c>
      <c r="G132" s="12">
        <v>75000</v>
      </c>
      <c r="H132" s="12">
        <v>0</v>
      </c>
      <c r="I132" s="12">
        <v>0</v>
      </c>
      <c r="J132" s="12">
        <v>0</v>
      </c>
      <c r="K132" s="34"/>
      <c r="L132" s="34"/>
      <c r="M132" s="34"/>
      <c r="N132" s="34"/>
      <c r="O132" s="34"/>
    </row>
    <row r="133" spans="1:15" ht="26.25" customHeight="1">
      <c r="A133" s="5">
        <v>29</v>
      </c>
      <c r="B133" s="15" t="s">
        <v>117</v>
      </c>
      <c r="C133" s="2" t="s">
        <v>28</v>
      </c>
      <c r="D133" s="2">
        <v>365000</v>
      </c>
      <c r="E133" s="11">
        <f t="shared" si="5"/>
        <v>225000</v>
      </c>
      <c r="F133" s="12">
        <f t="shared" si="6"/>
        <v>25000</v>
      </c>
      <c r="G133" s="12">
        <v>25000</v>
      </c>
      <c r="H133" s="12">
        <v>0</v>
      </c>
      <c r="I133" s="12">
        <v>0</v>
      </c>
      <c r="J133" s="12">
        <v>200000</v>
      </c>
      <c r="K133" s="34"/>
      <c r="L133" s="34"/>
      <c r="M133" s="34"/>
      <c r="N133" s="34"/>
      <c r="O133" s="34"/>
    </row>
    <row r="134" spans="1:15" ht="26.25" customHeight="1">
      <c r="A134" s="5">
        <v>30</v>
      </c>
      <c r="B134" s="15" t="s">
        <v>119</v>
      </c>
      <c r="C134" s="2" t="s">
        <v>28</v>
      </c>
      <c r="D134" s="2">
        <v>85000</v>
      </c>
      <c r="E134" s="11">
        <f t="shared" si="5"/>
        <v>25000</v>
      </c>
      <c r="F134" s="12">
        <f t="shared" si="6"/>
        <v>25000</v>
      </c>
      <c r="G134" s="12">
        <v>25000</v>
      </c>
      <c r="H134" s="12">
        <v>0</v>
      </c>
      <c r="I134" s="12">
        <v>0</v>
      </c>
      <c r="J134" s="12">
        <v>0</v>
      </c>
      <c r="K134" s="34"/>
      <c r="L134" s="34"/>
      <c r="M134" s="34"/>
      <c r="N134" s="34"/>
      <c r="O134" s="34"/>
    </row>
    <row r="135" spans="1:15" ht="26.25" customHeight="1">
      <c r="A135" s="5">
        <v>31</v>
      </c>
      <c r="B135" s="15" t="s">
        <v>107</v>
      </c>
      <c r="C135" s="2" t="s">
        <v>28</v>
      </c>
      <c r="D135" s="2">
        <v>1700000</v>
      </c>
      <c r="E135" s="11">
        <f t="shared" si="5"/>
        <v>500000</v>
      </c>
      <c r="F135" s="12">
        <f t="shared" si="6"/>
        <v>500000</v>
      </c>
      <c r="G135" s="12">
        <v>500000</v>
      </c>
      <c r="H135" s="12">
        <v>0</v>
      </c>
      <c r="I135" s="12">
        <v>0</v>
      </c>
      <c r="J135" s="12">
        <v>0</v>
      </c>
      <c r="K135" s="34"/>
      <c r="L135" s="34"/>
      <c r="M135" s="34"/>
      <c r="N135" s="34"/>
      <c r="O135" s="34"/>
    </row>
    <row r="136" spans="1:15" ht="39.75" customHeight="1">
      <c r="A136" s="5">
        <v>32</v>
      </c>
      <c r="B136" s="15" t="s">
        <v>118</v>
      </c>
      <c r="C136" s="2" t="s">
        <v>28</v>
      </c>
      <c r="D136" s="2">
        <v>25000</v>
      </c>
      <c r="E136" s="11">
        <f t="shared" si="5"/>
        <v>20000</v>
      </c>
      <c r="F136" s="12">
        <f t="shared" si="6"/>
        <v>20000</v>
      </c>
      <c r="G136" s="12">
        <v>20000</v>
      </c>
      <c r="H136" s="12">
        <v>0</v>
      </c>
      <c r="I136" s="12">
        <v>0</v>
      </c>
      <c r="J136" s="12">
        <v>0</v>
      </c>
      <c r="K136" s="34"/>
      <c r="L136" s="34"/>
      <c r="M136" s="34"/>
      <c r="N136" s="34"/>
      <c r="O136" s="34"/>
    </row>
    <row r="137" spans="1:15" ht="26.25" customHeight="1">
      <c r="A137" s="5">
        <v>33</v>
      </c>
      <c r="B137" s="15" t="s">
        <v>120</v>
      </c>
      <c r="C137" s="2" t="s">
        <v>28</v>
      </c>
      <c r="D137" s="2">
        <v>30000</v>
      </c>
      <c r="E137" s="11">
        <f t="shared" si="5"/>
        <v>25000</v>
      </c>
      <c r="F137" s="12">
        <f t="shared" si="6"/>
        <v>25000</v>
      </c>
      <c r="G137" s="12">
        <v>25000</v>
      </c>
      <c r="H137" s="12">
        <v>0</v>
      </c>
      <c r="I137" s="12">
        <v>0</v>
      </c>
      <c r="J137" s="12">
        <v>0</v>
      </c>
      <c r="K137" s="34"/>
      <c r="L137" s="34"/>
      <c r="M137" s="34"/>
      <c r="N137" s="34"/>
      <c r="O137" s="34"/>
    </row>
    <row r="138" spans="1:15" ht="26.25" customHeight="1">
      <c r="A138" s="5">
        <v>34</v>
      </c>
      <c r="B138" s="15" t="s">
        <v>121</v>
      </c>
      <c r="C138" s="2" t="s">
        <v>28</v>
      </c>
      <c r="D138" s="2">
        <v>550000</v>
      </c>
      <c r="E138" s="11">
        <f t="shared" si="5"/>
        <v>25000</v>
      </c>
      <c r="F138" s="12">
        <f t="shared" si="6"/>
        <v>25000</v>
      </c>
      <c r="G138" s="12">
        <v>25000</v>
      </c>
      <c r="H138" s="12">
        <v>0</v>
      </c>
      <c r="I138" s="12">
        <v>0</v>
      </c>
      <c r="J138" s="12">
        <v>0</v>
      </c>
      <c r="K138" s="34"/>
      <c r="L138" s="34"/>
      <c r="M138" s="34"/>
      <c r="N138" s="34"/>
      <c r="O138" s="34"/>
    </row>
    <row r="139" spans="1:15" ht="24.75" customHeight="1">
      <c r="A139" s="5">
        <v>35</v>
      </c>
      <c r="B139" s="15" t="s">
        <v>110</v>
      </c>
      <c r="C139" s="2" t="s">
        <v>29</v>
      </c>
      <c r="D139" s="2">
        <v>275000</v>
      </c>
      <c r="E139" s="11">
        <f t="shared" si="5"/>
        <v>25000</v>
      </c>
      <c r="F139" s="12">
        <f t="shared" si="6"/>
        <v>25000</v>
      </c>
      <c r="G139" s="12">
        <v>25000</v>
      </c>
      <c r="H139" s="12">
        <v>0</v>
      </c>
      <c r="I139" s="12">
        <v>0</v>
      </c>
      <c r="J139" s="12">
        <v>0</v>
      </c>
      <c r="K139" s="34"/>
      <c r="L139" s="34"/>
      <c r="M139" s="34"/>
      <c r="N139" s="34"/>
      <c r="O139" s="34"/>
    </row>
    <row r="140" spans="1:15" ht="38.25" customHeight="1">
      <c r="A140" s="5">
        <v>36</v>
      </c>
      <c r="B140" s="15" t="s">
        <v>112</v>
      </c>
      <c r="C140" s="2" t="s">
        <v>29</v>
      </c>
      <c r="D140" s="2">
        <v>12000</v>
      </c>
      <c r="E140" s="11">
        <f t="shared" si="5"/>
        <v>12000</v>
      </c>
      <c r="F140" s="12">
        <f t="shared" si="6"/>
        <v>12000</v>
      </c>
      <c r="G140" s="12">
        <v>12000</v>
      </c>
      <c r="H140" s="12">
        <v>0</v>
      </c>
      <c r="I140" s="12">
        <v>0</v>
      </c>
      <c r="J140" s="12">
        <v>0</v>
      </c>
      <c r="K140" s="34"/>
      <c r="L140" s="34"/>
      <c r="M140" s="34"/>
      <c r="N140" s="34"/>
      <c r="O140" s="34"/>
    </row>
    <row r="141" spans="1:15" ht="14.25" customHeight="1">
      <c r="A141" s="14"/>
      <c r="B141" s="29" t="s">
        <v>22</v>
      </c>
      <c r="C141" s="2"/>
      <c r="D141" s="2"/>
      <c r="E141" s="11">
        <f>SUM(E98:E140)</f>
        <v>4074000</v>
      </c>
      <c r="F141" s="13">
        <f>G141+H141</f>
        <v>3794000</v>
      </c>
      <c r="G141" s="11">
        <f>SUM(G98:G140)</f>
        <v>2754000</v>
      </c>
      <c r="H141" s="11">
        <f>SUM(H98:H130)</f>
        <v>1040000</v>
      </c>
      <c r="I141" s="30">
        <v>0</v>
      </c>
      <c r="J141" s="11">
        <f>SUM(J98:J140)</f>
        <v>280000</v>
      </c>
      <c r="K141" s="35"/>
      <c r="L141" s="35"/>
      <c r="M141" s="35"/>
      <c r="N141" s="35"/>
      <c r="O141" s="35"/>
    </row>
    <row r="142" spans="1:15" ht="14.25">
      <c r="A142" s="49" t="s">
        <v>3</v>
      </c>
      <c r="B142" s="50"/>
      <c r="C142" s="8"/>
      <c r="D142" s="8"/>
      <c r="E142" s="13">
        <f aca="true" t="shared" si="7" ref="E142:J142">SUM(E93+E141)</f>
        <v>27654950</v>
      </c>
      <c r="F142" s="13">
        <f t="shared" si="7"/>
        <v>13998461</v>
      </c>
      <c r="G142" s="13">
        <f t="shared" si="7"/>
        <v>11578461</v>
      </c>
      <c r="H142" s="13">
        <f t="shared" si="7"/>
        <v>2420000</v>
      </c>
      <c r="I142" s="13">
        <f t="shared" si="7"/>
        <v>2305639</v>
      </c>
      <c r="J142" s="13">
        <f t="shared" si="7"/>
        <v>11350850</v>
      </c>
      <c r="K142" s="36"/>
      <c r="L142" s="36"/>
      <c r="M142" s="36"/>
      <c r="N142" s="36"/>
      <c r="O142" s="36"/>
    </row>
    <row r="143" ht="57.75" customHeight="1">
      <c r="B143" s="24"/>
    </row>
  </sheetData>
  <mergeCells count="86">
    <mergeCell ref="E103:E104"/>
    <mergeCell ref="F103:F104"/>
    <mergeCell ref="G103:H103"/>
    <mergeCell ref="A126:A127"/>
    <mergeCell ref="B126:B127"/>
    <mergeCell ref="C126:C127"/>
    <mergeCell ref="D126:D127"/>
    <mergeCell ref="E126:E127"/>
    <mergeCell ref="F126:F127"/>
    <mergeCell ref="G126:H126"/>
    <mergeCell ref="A103:A104"/>
    <mergeCell ref="B103:B104"/>
    <mergeCell ref="C103:C104"/>
    <mergeCell ref="D103:D104"/>
    <mergeCell ref="A142:B142"/>
    <mergeCell ref="A5:J5"/>
    <mergeCell ref="A6:A7"/>
    <mergeCell ref="B6:B7"/>
    <mergeCell ref="C6:C7"/>
    <mergeCell ref="E6:E7"/>
    <mergeCell ref="F6:F7"/>
    <mergeCell ref="G6:H6"/>
    <mergeCell ref="D6:D7"/>
    <mergeCell ref="A43:A44"/>
    <mergeCell ref="F17:F18"/>
    <mergeCell ref="G17:H17"/>
    <mergeCell ref="A29:A30"/>
    <mergeCell ref="B29:B30"/>
    <mergeCell ref="C29:C30"/>
    <mergeCell ref="D29:D30"/>
    <mergeCell ref="E29:E30"/>
    <mergeCell ref="F29:F30"/>
    <mergeCell ref="G29:H29"/>
    <mergeCell ref="C43:C44"/>
    <mergeCell ref="D43:D44"/>
    <mergeCell ref="E43:E44"/>
    <mergeCell ref="A17:A18"/>
    <mergeCell ref="B17:B18"/>
    <mergeCell ref="C17:C18"/>
    <mergeCell ref="D17:D18"/>
    <mergeCell ref="E17:E18"/>
    <mergeCell ref="F43:F44"/>
    <mergeCell ref="G43:H43"/>
    <mergeCell ref="A94:A95"/>
    <mergeCell ref="B94:B95"/>
    <mergeCell ref="C94:C95"/>
    <mergeCell ref="D94:D95"/>
    <mergeCell ref="E94:E95"/>
    <mergeCell ref="F94:F95"/>
    <mergeCell ref="G94:H94"/>
    <mergeCell ref="B43:B44"/>
    <mergeCell ref="A55:A56"/>
    <mergeCell ref="B55:B56"/>
    <mergeCell ref="C55:C56"/>
    <mergeCell ref="D55:D56"/>
    <mergeCell ref="E55:E56"/>
    <mergeCell ref="F55:F56"/>
    <mergeCell ref="G55:H55"/>
    <mergeCell ref="A65:A66"/>
    <mergeCell ref="B65:B66"/>
    <mergeCell ref="C65:C66"/>
    <mergeCell ref="D65:D66"/>
    <mergeCell ref="E65:E66"/>
    <mergeCell ref="F65:F66"/>
    <mergeCell ref="G65:H65"/>
    <mergeCell ref="A72:A73"/>
    <mergeCell ref="B72:B73"/>
    <mergeCell ref="C72:C73"/>
    <mergeCell ref="D72:D73"/>
    <mergeCell ref="E72:E73"/>
    <mergeCell ref="F72:F73"/>
    <mergeCell ref="G72:H72"/>
    <mergeCell ref="A81:A82"/>
    <mergeCell ref="B81:B82"/>
    <mergeCell ref="C81:C82"/>
    <mergeCell ref="D81:D82"/>
    <mergeCell ref="E81:E82"/>
    <mergeCell ref="F81:F82"/>
    <mergeCell ref="G81:H81"/>
    <mergeCell ref="E114:E115"/>
    <mergeCell ref="F114:F115"/>
    <mergeCell ref="G114:H114"/>
    <mergeCell ref="A114:A115"/>
    <mergeCell ref="B114:B115"/>
    <mergeCell ref="C114:C115"/>
    <mergeCell ref="D114:D115"/>
  </mergeCells>
  <printOptions/>
  <pageMargins left="0.5905511811023623" right="0.5905511811023623" top="0.5905511811023623" bottom="0.7874015748031497" header="0.5118110236220472" footer="0.5118110236220472"/>
  <pageSetup horizontalDpi="300" verticalDpi="300" orientation="landscape" paperSize="9" scale="75" r:id="rId1"/>
  <headerFooter alignWithMargins="0">
    <oddFooter>&amp;CStrona &amp;P</oddFooter>
  </headerFooter>
  <rowBreaks count="11" manualBreakCount="11">
    <brk id="16" max="15" man="1"/>
    <brk id="28" max="15" man="1"/>
    <brk id="42" max="15" man="1"/>
    <brk id="54" max="255" man="1"/>
    <brk id="64" max="255" man="1"/>
    <brk id="71" max="255" man="1"/>
    <brk id="80" max="255" man="1"/>
    <brk id="93" max="255" man="1"/>
    <brk id="102" max="15" man="1"/>
    <brk id="113" max="15" man="1"/>
    <brk id="12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Sobol</dc:creator>
  <cp:keywords/>
  <dc:description/>
  <cp:lastModifiedBy>UGM</cp:lastModifiedBy>
  <cp:lastPrinted>2005-05-05T09:06:39Z</cp:lastPrinted>
  <dcterms:created xsi:type="dcterms:W3CDTF">1999-03-23T10:45:22Z</dcterms:created>
  <dcterms:modified xsi:type="dcterms:W3CDTF">2005-06-22T12:20:38Z</dcterms:modified>
  <cp:category/>
  <cp:version/>
  <cp:contentType/>
  <cp:contentStatus/>
</cp:coreProperties>
</file>