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'Arkusz1'!$A$1:$H$94</definedName>
  </definedNames>
  <calcPr fullCalcOnLoad="1"/>
</workbook>
</file>

<file path=xl/sharedStrings.xml><?xml version="1.0" encoding="utf-8"?>
<sst xmlns="http://schemas.openxmlformats.org/spreadsheetml/2006/main" count="94" uniqueCount="77">
  <si>
    <t>Dz</t>
  </si>
  <si>
    <t>Rozdz</t>
  </si>
  <si>
    <t>Zadanie</t>
  </si>
  <si>
    <t>010</t>
  </si>
  <si>
    <t>010-Rolnictwo i łowiectwo-Razem</t>
  </si>
  <si>
    <t>60016 Drogi publiczne gminne: Razem</t>
  </si>
  <si>
    <t>60095 Pozostała działalność : Razem</t>
  </si>
  <si>
    <t>600   Transport i łączność- Razem</t>
  </si>
  <si>
    <t>składki na ubezpieczenia społeczne</t>
  </si>
  <si>
    <t>składki na Fundusz Pracy</t>
  </si>
  <si>
    <t>758  Różne rozliczenia - Razem</t>
  </si>
  <si>
    <t>801  Oświata i wychowanie - Razem</t>
  </si>
  <si>
    <t>900  Gospodarka komunalna i ochrona środowiska- Razem</t>
  </si>
  <si>
    <t>921 Kultura i ochrona dziedzictwa narodowego - Razem</t>
  </si>
  <si>
    <t>926  Kultura fizyczna i sport - Razem</t>
  </si>
  <si>
    <t>Suma            WYDATKI  OGÓŁEM :</t>
  </si>
  <si>
    <t>01010</t>
  </si>
  <si>
    <t>92605 Zadania w zakresie kultury fizycznej i sportu: Razem</t>
  </si>
  <si>
    <t>75818 Rezerwy ogólne i celowe : Razem</t>
  </si>
  <si>
    <t>80101 Szkoły podstawowe : Razem</t>
  </si>
  <si>
    <t>rezerwa ogólna</t>
  </si>
  <si>
    <t>Zmniejszenie</t>
  </si>
  <si>
    <t>Zwiększenie</t>
  </si>
  <si>
    <t>Parag</t>
  </si>
  <si>
    <t>60004 Lokalny transport zbiorowy: Razem</t>
  </si>
  <si>
    <t>80104 Przedszkola niepubliczne : Razem</t>
  </si>
  <si>
    <t>80114  Zespoły obsługi ekonomiczno-administracyjnej szkół : Razem</t>
  </si>
  <si>
    <t>Dokonać zmian w planie wydatków budżetu gminy w roku budżetowym 2006 stanowiącym załącznik nr 2 do uchwały Rady Gminy Michałowice Nr XXXVIII/338/2006 z 12 stycznia  2006 r. w sprawie uchwalenia budżetu Gminy Michałowice na  2006  r. w sposób następujący :</t>
  </si>
  <si>
    <t>Rady Gminy Michałowice</t>
  </si>
  <si>
    <t>852  Pomoc społeczna - Razem</t>
  </si>
  <si>
    <t>90001 Gospodarka ściekowa i ochrona wód : Razem</t>
  </si>
  <si>
    <t>01010 Infrastruktura wodociągowa i sanitacyjna wsi: Razem</t>
  </si>
  <si>
    <t>90013 Schroniska dla zwierząt: Razem</t>
  </si>
  <si>
    <t>90015  Oświetlenie ulic, placów i dróg: Razem</t>
  </si>
  <si>
    <t>92601 Obiekty sportowe: Razem</t>
  </si>
  <si>
    <t>85195 Pozostała działalność: Razem</t>
  </si>
  <si>
    <t>851 Ochrona zdrowia- Razem</t>
  </si>
  <si>
    <t xml:space="preserve">świadczenia społeczne </t>
  </si>
  <si>
    <t>80309 Pomoc materialna dla studentów: Razem</t>
  </si>
  <si>
    <t>803 Szkolnictwo wyższe- Razem</t>
  </si>
  <si>
    <t xml:space="preserve">wynagrodzenia bezosobowe </t>
  </si>
  <si>
    <t xml:space="preserve">zakup materiałów i wyposażenia </t>
  </si>
  <si>
    <t xml:space="preserve">zakup usług pozostałych </t>
  </si>
  <si>
    <t>75109 Wybory do rad gmin, rad powiatów i sejmików województw, wybory wójtów, burmistrzów i prezydentów miast oraz referenda gminne, powiatowe i wojewódzkie:  Razem</t>
  </si>
  <si>
    <t>751 Urzędy naczelnych organów władzy państwowej, kontroli i ochrony prawa oraz sądownictwa - Razem</t>
  </si>
  <si>
    <t>różne wydatki na rzecz osób fizycznych</t>
  </si>
  <si>
    <t>podróże służbowe krajowe</t>
  </si>
  <si>
    <t>75023 Urzędy gmin: Razem</t>
  </si>
  <si>
    <t>750 Administracja publiczna- Razem</t>
  </si>
  <si>
    <t>80103 Oddziały przedszkolne w szkołach podstawowych: Razem</t>
  </si>
  <si>
    <t>92109 Domy i ośrodki kultury, świetlice i kluby : Razem</t>
  </si>
  <si>
    <t>92120 Ochrona zabytków i opieka nad zabytkami:Razem</t>
  </si>
  <si>
    <t>85214  Zasiłki i pomoc w naturze oraz składki na ubezpieczenia emerytalne i rentowe : Razem</t>
  </si>
  <si>
    <t>rezerwa celowa na działalność Rad Sołeckich</t>
  </si>
  <si>
    <t>,</t>
  </si>
  <si>
    <t>Załącznik Nr 3</t>
  </si>
  <si>
    <t>do Uchwały Nr XLIV/410/2006</t>
  </si>
  <si>
    <t>z dnia 13 października 2006 r.</t>
  </si>
  <si>
    <t xml:space="preserve">zakup energii   </t>
  </si>
  <si>
    <t xml:space="preserve">wydatki inwestycyjne jednostek budżetowych                             </t>
  </si>
  <si>
    <t xml:space="preserve">zakup usług pozostałych                                            </t>
  </si>
  <si>
    <t xml:space="preserve">zakup usług remontowych         </t>
  </si>
  <si>
    <t xml:space="preserve">zakup usług pozostałych  </t>
  </si>
  <si>
    <t xml:space="preserve">kary i odszkodowania wypłacone na rzecz osób prawnych i innych jednostek organizacyjnych </t>
  </si>
  <si>
    <t xml:space="preserve">koszty postępowania sądowego i prokuratorskiego </t>
  </si>
  <si>
    <t xml:space="preserve">zakup usług remontowych    </t>
  </si>
  <si>
    <t xml:space="preserve">inne formy pomocy dla uczniów </t>
  </si>
  <si>
    <t xml:space="preserve">wynagrodzenia osobowe  pracowników </t>
  </si>
  <si>
    <t xml:space="preserve">zakup pomocy nauk,dydakt i książek </t>
  </si>
  <si>
    <t xml:space="preserve">zakup energii </t>
  </si>
  <si>
    <t xml:space="preserve">dotacje celowe przekazane gminie na zadania bieżące realizowane na podstawie porozumień między jst </t>
  </si>
  <si>
    <t xml:space="preserve">dotacje podmiotowe z budżetu dla niepublicznej jednostki systemu oświaty </t>
  </si>
  <si>
    <t xml:space="preserve">odpisy na zakładowy fundusz świadczeń socjalnych </t>
  </si>
  <si>
    <t xml:space="preserve">wydatki inwestycyjne jednostek budżetowych                            </t>
  </si>
  <si>
    <t>Plan po zmianach  63 448 421zł</t>
  </si>
  <si>
    <t>stypendia i zasiłki dla studentów ***</t>
  </si>
  <si>
    <t>*** Uchwała Nr XLIV/409/2006 Rady Gminy Michałowice z dnia 13 października 2006 r w sprawie zasad udzielania stypendiów im. Jana Pawła II studentom szkół wyższych.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</si>
</sst>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NumberFormat="1" applyFont="1" applyBorder="1" applyAlignment="1" quotePrefix="1">
      <alignment vertical="top" wrapText="1"/>
    </xf>
    <xf numFmtId="0" fontId="5" fillId="0" borderId="2" xfId="0" applyFont="1" applyBorder="1" applyAlignment="1" quotePrefix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/>
    </xf>
    <xf numFmtId="3" fontId="5" fillId="0" borderId="2" xfId="15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workbookViewId="0" topLeftCell="A1">
      <selection activeCell="F90" sqref="F90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8.25390625" style="4" customWidth="1"/>
    <col min="5" max="5" width="16.125" style="4" customWidth="1"/>
    <col min="6" max="6" width="13.375" style="4" customWidth="1"/>
    <col min="7" max="16384" width="9.125" style="4" customWidth="1"/>
  </cols>
  <sheetData>
    <row r="1" spans="1:9" ht="12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1"/>
      <c r="B2" s="1"/>
      <c r="C2" s="1"/>
      <c r="D2" s="2"/>
      <c r="E2" s="6" t="s">
        <v>55</v>
      </c>
      <c r="F2" s="7"/>
      <c r="G2" s="3"/>
      <c r="H2" s="3"/>
      <c r="I2" s="3"/>
    </row>
    <row r="3" spans="1:9" ht="12.75" customHeight="1">
      <c r="A3" s="1"/>
      <c r="B3" s="1"/>
      <c r="C3" s="1"/>
      <c r="D3" s="2"/>
      <c r="E3" s="46" t="s">
        <v>56</v>
      </c>
      <c r="F3" s="47"/>
      <c r="G3" s="3"/>
      <c r="H3" s="3"/>
      <c r="I3" s="3"/>
    </row>
    <row r="4" spans="1:9" ht="12.75" customHeight="1">
      <c r="A4" s="1"/>
      <c r="B4" s="1"/>
      <c r="C4" s="1"/>
      <c r="D4" s="2"/>
      <c r="E4" s="46" t="s">
        <v>28</v>
      </c>
      <c r="F4" s="47"/>
      <c r="G4" s="3"/>
      <c r="H4" s="3"/>
      <c r="I4" s="3"/>
    </row>
    <row r="5" spans="1:9" ht="12.75" customHeight="1">
      <c r="A5" s="1"/>
      <c r="B5" s="1"/>
      <c r="C5" s="1"/>
      <c r="D5" s="2"/>
      <c r="E5" s="46" t="s">
        <v>57</v>
      </c>
      <c r="F5" s="47"/>
      <c r="G5" s="3"/>
      <c r="H5" s="3"/>
      <c r="I5" s="3"/>
    </row>
    <row r="6" spans="1:9" ht="44.25" customHeight="1">
      <c r="A6" s="46" t="s">
        <v>27</v>
      </c>
      <c r="B6" s="46"/>
      <c r="C6" s="46"/>
      <c r="D6" s="46"/>
      <c r="E6" s="46"/>
      <c r="F6" s="46"/>
      <c r="G6" s="3"/>
      <c r="H6" s="3"/>
      <c r="I6" s="3"/>
    </row>
    <row r="7" spans="1:9" ht="12.75" customHeight="1">
      <c r="A7" s="5"/>
      <c r="B7" s="5"/>
      <c r="C7" s="5"/>
      <c r="D7" s="5"/>
      <c r="E7" s="5"/>
      <c r="F7" s="5"/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23</v>
      </c>
      <c r="D8" s="8" t="s">
        <v>2</v>
      </c>
      <c r="E8" s="9" t="s">
        <v>21</v>
      </c>
      <c r="F8" s="10" t="s">
        <v>22</v>
      </c>
    </row>
    <row r="9" spans="1:6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8" customHeight="1">
      <c r="A10" s="12" t="s">
        <v>3</v>
      </c>
      <c r="B10" s="13" t="s">
        <v>16</v>
      </c>
      <c r="C10" s="14">
        <v>4260</v>
      </c>
      <c r="D10" s="15" t="s">
        <v>58</v>
      </c>
      <c r="E10" s="16">
        <v>115000</v>
      </c>
      <c r="F10" s="17"/>
    </row>
    <row r="11" spans="1:6" ht="15.75" customHeight="1">
      <c r="A11" s="19"/>
      <c r="B11" s="19"/>
      <c r="C11" s="14">
        <v>6050</v>
      </c>
      <c r="D11" s="19" t="s">
        <v>59</v>
      </c>
      <c r="E11" s="16">
        <v>122000</v>
      </c>
      <c r="F11" s="18">
        <v>172000</v>
      </c>
    </row>
    <row r="12" spans="1:6" ht="26.25" customHeight="1">
      <c r="A12" s="21"/>
      <c r="B12" s="21"/>
      <c r="C12" s="44" t="s">
        <v>31</v>
      </c>
      <c r="D12" s="45"/>
      <c r="E12" s="22">
        <f>SUM(E10:E11)</f>
        <v>237000</v>
      </c>
      <c r="F12" s="22">
        <f>SUM(F10:F11)</f>
        <v>172000</v>
      </c>
    </row>
    <row r="13" spans="1:6" ht="16.5" customHeight="1">
      <c r="A13" s="41" t="s">
        <v>4</v>
      </c>
      <c r="B13" s="41"/>
      <c r="C13" s="41"/>
      <c r="D13" s="41"/>
      <c r="E13" s="26">
        <f>SUM(E12)</f>
        <v>237000</v>
      </c>
      <c r="F13" s="26">
        <f>SUM(F12)</f>
        <v>172000</v>
      </c>
    </row>
    <row r="14" spans="1:6" ht="15.75" customHeight="1">
      <c r="A14" s="23">
        <v>600</v>
      </c>
      <c r="B14" s="14">
        <v>60004</v>
      </c>
      <c r="C14" s="14">
        <v>4300</v>
      </c>
      <c r="D14" s="37" t="s">
        <v>60</v>
      </c>
      <c r="E14" s="16">
        <v>12000</v>
      </c>
      <c r="F14" s="16"/>
    </row>
    <row r="15" spans="1:6" ht="18.75" customHeight="1">
      <c r="A15" s="21"/>
      <c r="B15" s="21"/>
      <c r="C15" s="40" t="s">
        <v>24</v>
      </c>
      <c r="D15" s="40"/>
      <c r="E15" s="27">
        <f>SUM(E14)</f>
        <v>12000</v>
      </c>
      <c r="F15" s="27">
        <f>SUM(F14)</f>
        <v>0</v>
      </c>
    </row>
    <row r="16" spans="1:6" ht="18" customHeight="1">
      <c r="A16" s="14"/>
      <c r="B16" s="14">
        <v>60016</v>
      </c>
      <c r="C16" s="14">
        <v>4270</v>
      </c>
      <c r="D16" s="15" t="s">
        <v>61</v>
      </c>
      <c r="E16" s="16"/>
      <c r="F16" s="18">
        <v>466000</v>
      </c>
    </row>
    <row r="17" spans="1:6" ht="15" customHeight="1">
      <c r="A17" s="19"/>
      <c r="B17" s="19"/>
      <c r="C17" s="14">
        <v>4300</v>
      </c>
      <c r="D17" s="37" t="s">
        <v>62</v>
      </c>
      <c r="E17" s="17">
        <v>10000</v>
      </c>
      <c r="F17" s="18"/>
    </row>
    <row r="18" spans="1:6" ht="30" customHeight="1">
      <c r="A18" s="19"/>
      <c r="B18" s="19"/>
      <c r="C18" s="14">
        <v>4600</v>
      </c>
      <c r="D18" s="19" t="s">
        <v>63</v>
      </c>
      <c r="E18" s="17"/>
      <c r="F18" s="18">
        <v>12420</v>
      </c>
    </row>
    <row r="19" spans="1:6" ht="26.25" customHeight="1">
      <c r="A19" s="19"/>
      <c r="B19" s="19"/>
      <c r="C19" s="14">
        <v>4610</v>
      </c>
      <c r="D19" s="19" t="s">
        <v>64</v>
      </c>
      <c r="E19" s="17"/>
      <c r="F19" s="18">
        <v>2250</v>
      </c>
    </row>
    <row r="20" spans="1:6" ht="15" customHeight="1">
      <c r="A20" s="19"/>
      <c r="B20" s="19"/>
      <c r="C20" s="14">
        <v>6050</v>
      </c>
      <c r="D20" s="19" t="s">
        <v>59</v>
      </c>
      <c r="E20" s="16">
        <v>280000</v>
      </c>
      <c r="F20" s="18">
        <v>115000</v>
      </c>
    </row>
    <row r="21" spans="1:6" ht="14.25" customHeight="1">
      <c r="A21" s="21"/>
      <c r="B21" s="21"/>
      <c r="C21" s="40" t="s">
        <v>5</v>
      </c>
      <c r="D21" s="40"/>
      <c r="E21" s="27">
        <f>SUM(E16:E20)</f>
        <v>290000</v>
      </c>
      <c r="F21" s="27">
        <f>SUM(F16:F20)</f>
        <v>595670</v>
      </c>
    </row>
    <row r="22" spans="1:6" ht="19.5" customHeight="1">
      <c r="A22" s="21"/>
      <c r="B22" s="19">
        <v>60095</v>
      </c>
      <c r="C22" s="14">
        <v>4270</v>
      </c>
      <c r="D22" s="15" t="s">
        <v>65</v>
      </c>
      <c r="E22" s="16">
        <v>60000</v>
      </c>
      <c r="F22" s="18"/>
    </row>
    <row r="23" spans="1:6" ht="13.5" customHeight="1">
      <c r="A23" s="21"/>
      <c r="B23" s="19"/>
      <c r="C23" s="14">
        <v>4300</v>
      </c>
      <c r="D23" s="37" t="s">
        <v>62</v>
      </c>
      <c r="E23" s="16"/>
      <c r="F23" s="18">
        <v>45000</v>
      </c>
    </row>
    <row r="24" spans="1:6" ht="13.5" customHeight="1">
      <c r="A24" s="21"/>
      <c r="B24" s="21"/>
      <c r="C24" s="40" t="s">
        <v>6</v>
      </c>
      <c r="D24" s="40"/>
      <c r="E24" s="27">
        <f>SUM(E22:E23)</f>
        <v>60000</v>
      </c>
      <c r="F24" s="27">
        <f>SUM(F22:F23)</f>
        <v>45000</v>
      </c>
    </row>
    <row r="25" spans="1:6" ht="15" customHeight="1">
      <c r="A25" s="41" t="s">
        <v>7</v>
      </c>
      <c r="B25" s="41"/>
      <c r="C25" s="41"/>
      <c r="D25" s="41"/>
      <c r="E25" s="26">
        <f>SUM(E15+E21+E24)</f>
        <v>362000</v>
      </c>
      <c r="F25" s="26">
        <f>SUM(F24,F21)</f>
        <v>640670</v>
      </c>
    </row>
    <row r="26" spans="1:6" ht="14.25" customHeight="1">
      <c r="A26" s="23">
        <v>750</v>
      </c>
      <c r="B26" s="23">
        <v>75023</v>
      </c>
      <c r="C26" s="14">
        <v>4210</v>
      </c>
      <c r="D26" s="15" t="s">
        <v>41</v>
      </c>
      <c r="E26" s="26"/>
      <c r="F26" s="16">
        <v>8000</v>
      </c>
    </row>
    <row r="27" spans="1:6" ht="14.25" customHeight="1">
      <c r="A27" s="23"/>
      <c r="B27" s="23"/>
      <c r="C27" s="14">
        <v>4110</v>
      </c>
      <c r="D27" s="15" t="s">
        <v>8</v>
      </c>
      <c r="E27" s="16">
        <v>8000</v>
      </c>
      <c r="F27" s="16"/>
    </row>
    <row r="28" spans="1:6" ht="15" customHeight="1">
      <c r="A28" s="25"/>
      <c r="B28" s="25"/>
      <c r="C28" s="40" t="s">
        <v>47</v>
      </c>
      <c r="D28" s="40"/>
      <c r="E28" s="27">
        <f>SUM(E26:E27)</f>
        <v>8000</v>
      </c>
      <c r="F28" s="27">
        <f>SUM(F26:F27)</f>
        <v>8000</v>
      </c>
    </row>
    <row r="29" spans="1:6" ht="15" customHeight="1">
      <c r="A29" s="41" t="s">
        <v>48</v>
      </c>
      <c r="B29" s="41"/>
      <c r="C29" s="41"/>
      <c r="D29" s="41"/>
      <c r="E29" s="26">
        <f>SUM(E28)</f>
        <v>8000</v>
      </c>
      <c r="F29" s="26">
        <f>SUM(F28)</f>
        <v>8000</v>
      </c>
    </row>
    <row r="30" spans="1:6" ht="17.25" customHeight="1">
      <c r="A30" s="23">
        <v>751</v>
      </c>
      <c r="B30" s="23">
        <v>75109</v>
      </c>
      <c r="C30" s="31">
        <v>3030</v>
      </c>
      <c r="D30" s="23" t="s">
        <v>45</v>
      </c>
      <c r="E30" s="16"/>
      <c r="F30" s="16">
        <v>23100</v>
      </c>
    </row>
    <row r="31" spans="1:6" ht="17.25" customHeight="1">
      <c r="A31" s="23"/>
      <c r="B31" s="23"/>
      <c r="C31" s="14">
        <v>4110</v>
      </c>
      <c r="D31" s="15" t="s">
        <v>8</v>
      </c>
      <c r="E31" s="16"/>
      <c r="F31" s="16">
        <v>1504</v>
      </c>
    </row>
    <row r="32" spans="1:6" ht="17.25" customHeight="1">
      <c r="A32" s="23"/>
      <c r="B32" s="23"/>
      <c r="C32" s="14">
        <v>4120</v>
      </c>
      <c r="D32" s="19" t="s">
        <v>9</v>
      </c>
      <c r="E32" s="16"/>
      <c r="F32" s="16">
        <v>167</v>
      </c>
    </row>
    <row r="33" spans="1:6" ht="17.25" customHeight="1">
      <c r="A33" s="23"/>
      <c r="B33" s="23"/>
      <c r="C33" s="31">
        <v>4170</v>
      </c>
      <c r="D33" s="19" t="s">
        <v>40</v>
      </c>
      <c r="E33" s="16"/>
      <c r="F33" s="16">
        <v>8800</v>
      </c>
    </row>
    <row r="34" spans="1:6" ht="17.25" customHeight="1">
      <c r="A34" s="23"/>
      <c r="B34" s="23"/>
      <c r="C34" s="14">
        <v>4210</v>
      </c>
      <c r="D34" s="15" t="s">
        <v>41</v>
      </c>
      <c r="E34" s="16"/>
      <c r="F34" s="16">
        <v>2000</v>
      </c>
    </row>
    <row r="35" spans="1:6" ht="17.25" customHeight="1">
      <c r="A35" s="23"/>
      <c r="B35" s="23"/>
      <c r="C35" s="14">
        <v>4300</v>
      </c>
      <c r="D35" s="15" t="s">
        <v>42</v>
      </c>
      <c r="E35" s="16"/>
      <c r="F35" s="16">
        <v>5976</v>
      </c>
    </row>
    <row r="36" spans="1:6" ht="17.25" customHeight="1">
      <c r="A36" s="23"/>
      <c r="B36" s="23"/>
      <c r="C36" s="14">
        <v>4410</v>
      </c>
      <c r="D36" s="15" t="s">
        <v>46</v>
      </c>
      <c r="E36" s="16"/>
      <c r="F36" s="16">
        <v>700</v>
      </c>
    </row>
    <row r="37" spans="1:6" ht="51.75" customHeight="1">
      <c r="A37" s="23"/>
      <c r="B37" s="23"/>
      <c r="C37" s="40" t="s">
        <v>43</v>
      </c>
      <c r="D37" s="40"/>
      <c r="E37" s="27">
        <f>SUM(E30:E35)</f>
        <v>0</v>
      </c>
      <c r="F37" s="27">
        <f>SUM(F30:F36)</f>
        <v>42247</v>
      </c>
    </row>
    <row r="38" spans="1:6" ht="27.75" customHeight="1">
      <c r="A38" s="41" t="s">
        <v>44</v>
      </c>
      <c r="B38" s="41"/>
      <c r="C38" s="41"/>
      <c r="D38" s="41"/>
      <c r="E38" s="26">
        <f>SUM(E37)</f>
        <v>0</v>
      </c>
      <c r="F38" s="26">
        <f>SUM(F37)</f>
        <v>42247</v>
      </c>
    </row>
    <row r="39" spans="1:6" ht="13.5" customHeight="1">
      <c r="A39" s="30">
        <v>758</v>
      </c>
      <c r="B39" s="14">
        <v>75818</v>
      </c>
      <c r="C39" s="14">
        <v>4810</v>
      </c>
      <c r="D39" s="15" t="s">
        <v>20</v>
      </c>
      <c r="E39" s="16">
        <v>115180</v>
      </c>
      <c r="F39" s="18"/>
    </row>
    <row r="40" spans="1:6" ht="13.5" customHeight="1">
      <c r="A40" s="30"/>
      <c r="B40" s="14"/>
      <c r="C40" s="14">
        <v>4810</v>
      </c>
      <c r="D40" s="15" t="s">
        <v>53</v>
      </c>
      <c r="E40" s="16">
        <f>500+2324</f>
        <v>2824</v>
      </c>
      <c r="F40" s="18"/>
    </row>
    <row r="41" spans="1:6" ht="15.75" customHeight="1">
      <c r="A41" s="21"/>
      <c r="B41" s="21"/>
      <c r="C41" s="40" t="s">
        <v>18</v>
      </c>
      <c r="D41" s="40"/>
      <c r="E41" s="27">
        <f>SUM(E39:E40)</f>
        <v>118004</v>
      </c>
      <c r="F41" s="27">
        <f>SUM(F39:F40)</f>
        <v>0</v>
      </c>
    </row>
    <row r="42" spans="1:6" ht="15" customHeight="1">
      <c r="A42" s="41" t="s">
        <v>10</v>
      </c>
      <c r="B42" s="41"/>
      <c r="C42" s="41"/>
      <c r="D42" s="41"/>
      <c r="E42" s="26">
        <f>SUM(E41)</f>
        <v>118004</v>
      </c>
      <c r="F42" s="26">
        <f>SUM(F41)</f>
        <v>0</v>
      </c>
    </row>
    <row r="43" spans="1:6" ht="15" customHeight="1">
      <c r="A43" s="19">
        <v>801</v>
      </c>
      <c r="B43" s="19">
        <v>80101</v>
      </c>
      <c r="C43" s="14">
        <v>3260</v>
      </c>
      <c r="D43" s="15" t="s">
        <v>66</v>
      </c>
      <c r="E43" s="16"/>
      <c r="F43" s="18">
        <v>651</v>
      </c>
    </row>
    <row r="44" spans="1:6" ht="17.25" customHeight="1">
      <c r="A44" s="19"/>
      <c r="B44" s="19"/>
      <c r="C44" s="14">
        <v>4010</v>
      </c>
      <c r="D44" s="15" t="s">
        <v>67</v>
      </c>
      <c r="E44" s="16"/>
      <c r="F44" s="18">
        <v>10973</v>
      </c>
    </row>
    <row r="45" spans="1:6" ht="18.75" customHeight="1">
      <c r="A45" s="19"/>
      <c r="B45" s="19"/>
      <c r="C45" s="14">
        <v>4110</v>
      </c>
      <c r="D45" s="15" t="s">
        <v>8</v>
      </c>
      <c r="E45" s="16"/>
      <c r="F45" s="18">
        <v>1916</v>
      </c>
    </row>
    <row r="46" spans="1:6" ht="16.5" customHeight="1">
      <c r="A46" s="19"/>
      <c r="B46" s="19"/>
      <c r="C46" s="14">
        <v>4120</v>
      </c>
      <c r="D46" s="19" t="s">
        <v>9</v>
      </c>
      <c r="E46" s="16"/>
      <c r="F46" s="18">
        <v>269</v>
      </c>
    </row>
    <row r="47" spans="1:6" ht="15.75" customHeight="1">
      <c r="A47" s="19"/>
      <c r="B47" s="19"/>
      <c r="C47" s="14">
        <v>4240</v>
      </c>
      <c r="D47" s="15" t="s">
        <v>68</v>
      </c>
      <c r="E47" s="16">
        <v>651</v>
      </c>
      <c r="F47" s="18"/>
    </row>
    <row r="48" spans="1:6" ht="15" customHeight="1">
      <c r="A48" s="19"/>
      <c r="B48" s="19"/>
      <c r="C48" s="14">
        <v>4260</v>
      </c>
      <c r="D48" s="15" t="s">
        <v>69</v>
      </c>
      <c r="E48" s="16"/>
      <c r="F48" s="18">
        <f>25000+1678</f>
        <v>26678</v>
      </c>
    </row>
    <row r="49" spans="1:6" ht="17.25" customHeight="1">
      <c r="A49" s="19"/>
      <c r="B49" s="19"/>
      <c r="C49" s="14">
        <v>4300</v>
      </c>
      <c r="D49" s="15" t="s">
        <v>42</v>
      </c>
      <c r="E49" s="16"/>
      <c r="F49" s="16">
        <v>3000</v>
      </c>
    </row>
    <row r="50" spans="1:6" ht="14.25" customHeight="1">
      <c r="A50" s="21"/>
      <c r="B50" s="21"/>
      <c r="C50" s="40" t="s">
        <v>19</v>
      </c>
      <c r="D50" s="40"/>
      <c r="E50" s="27">
        <f>SUM(E43:E48)</f>
        <v>651</v>
      </c>
      <c r="F50" s="27">
        <f>SUM(F43:F49)</f>
        <v>43487</v>
      </c>
    </row>
    <row r="51" spans="1:6" ht="40.5" customHeight="1">
      <c r="A51" s="21"/>
      <c r="B51" s="19">
        <v>80103</v>
      </c>
      <c r="C51" s="14">
        <v>2310</v>
      </c>
      <c r="D51" s="23" t="s">
        <v>70</v>
      </c>
      <c r="E51" s="16"/>
      <c r="F51" s="16">
        <v>6000</v>
      </c>
    </row>
    <row r="52" spans="1:6" ht="26.25" customHeight="1">
      <c r="A52" s="21"/>
      <c r="B52" s="21"/>
      <c r="C52" s="40" t="s">
        <v>49</v>
      </c>
      <c r="D52" s="40"/>
      <c r="E52" s="27">
        <f>SUM(E51:E51)</f>
        <v>0</v>
      </c>
      <c r="F52" s="27">
        <f>SUM(F51:F51)</f>
        <v>6000</v>
      </c>
    </row>
    <row r="53" spans="1:6" ht="42" customHeight="1">
      <c r="A53" s="21"/>
      <c r="B53" s="19">
        <v>80104</v>
      </c>
      <c r="C53" s="14">
        <v>2310</v>
      </c>
      <c r="D53" s="23" t="s">
        <v>70</v>
      </c>
      <c r="E53" s="27"/>
      <c r="F53" s="16">
        <v>32000</v>
      </c>
    </row>
    <row r="54" spans="1:6" ht="30.75" customHeight="1">
      <c r="A54" s="19"/>
      <c r="C54" s="14">
        <v>2540</v>
      </c>
      <c r="D54" s="23" t="s">
        <v>71</v>
      </c>
      <c r="E54" s="16">
        <v>38200</v>
      </c>
      <c r="F54" s="16">
        <v>1000</v>
      </c>
    </row>
    <row r="55" spans="1:6" ht="18.75" customHeight="1">
      <c r="A55" s="19"/>
      <c r="B55" s="19"/>
      <c r="C55" s="40" t="s">
        <v>25</v>
      </c>
      <c r="D55" s="40"/>
      <c r="E55" s="27">
        <f>SUM(E53:E54)</f>
        <v>38200</v>
      </c>
      <c r="F55" s="27">
        <f>SUM(F53:F54)</f>
        <v>33000</v>
      </c>
    </row>
    <row r="56" spans="1:6" ht="27.75" customHeight="1">
      <c r="A56" s="19"/>
      <c r="B56" s="19">
        <v>80114</v>
      </c>
      <c r="C56" s="14">
        <v>4440</v>
      </c>
      <c r="D56" s="19" t="s">
        <v>72</v>
      </c>
      <c r="E56" s="16">
        <v>242</v>
      </c>
      <c r="F56" s="28"/>
    </row>
    <row r="57" spans="1:6" ht="25.5" customHeight="1">
      <c r="A57" s="19"/>
      <c r="B57" s="19"/>
      <c r="C57" s="40" t="s">
        <v>26</v>
      </c>
      <c r="D57" s="40"/>
      <c r="E57" s="27">
        <f>SUM(E56:E56)</f>
        <v>242</v>
      </c>
      <c r="F57" s="27">
        <f>SUM(F56:F56)</f>
        <v>0</v>
      </c>
    </row>
    <row r="58" spans="1:6" ht="13.5" customHeight="1">
      <c r="A58" s="41" t="s">
        <v>11</v>
      </c>
      <c r="B58" s="41"/>
      <c r="C58" s="41"/>
      <c r="D58" s="41"/>
      <c r="E58" s="26">
        <f>SUM(E50+E52+E55+E57)</f>
        <v>39093</v>
      </c>
      <c r="F58" s="26">
        <f>SUM(F50+F52+F55+F57)</f>
        <v>82487</v>
      </c>
    </row>
    <row r="59" spans="1:6" ht="18" customHeight="1">
      <c r="A59" s="14">
        <v>803</v>
      </c>
      <c r="B59" s="14">
        <v>80309</v>
      </c>
      <c r="C59" s="14">
        <v>3210</v>
      </c>
      <c r="D59" s="23" t="s">
        <v>75</v>
      </c>
      <c r="E59" s="16"/>
      <c r="F59" s="16">
        <v>5400</v>
      </c>
    </row>
    <row r="60" spans="1:6" ht="13.5" customHeight="1">
      <c r="A60" s="25"/>
      <c r="B60" s="25"/>
      <c r="C60" s="40" t="s">
        <v>38</v>
      </c>
      <c r="D60" s="40"/>
      <c r="E60" s="27">
        <f>SUM(E59)</f>
        <v>0</v>
      </c>
      <c r="F60" s="27">
        <f>SUM(F59)</f>
        <v>5400</v>
      </c>
    </row>
    <row r="61" spans="1:6" ht="15.75" customHeight="1">
      <c r="A61" s="41" t="s">
        <v>39</v>
      </c>
      <c r="B61" s="41"/>
      <c r="C61" s="41"/>
      <c r="D61" s="41"/>
      <c r="E61" s="26">
        <f>SUM(E60)</f>
        <v>0</v>
      </c>
      <c r="F61" s="26">
        <f>SUM(F60)</f>
        <v>5400</v>
      </c>
    </row>
    <row r="62" spans="1:6" ht="16.5" customHeight="1">
      <c r="A62" s="14">
        <v>851</v>
      </c>
      <c r="B62" s="19">
        <v>85195</v>
      </c>
      <c r="C62" s="14">
        <v>4210</v>
      </c>
      <c r="D62" s="15" t="s">
        <v>41</v>
      </c>
      <c r="E62" s="16"/>
      <c r="F62" s="18">
        <v>80</v>
      </c>
    </row>
    <row r="63" spans="1:6" ht="17.25" customHeight="1">
      <c r="A63" s="21"/>
      <c r="B63" s="21"/>
      <c r="C63" s="40" t="s">
        <v>35</v>
      </c>
      <c r="D63" s="40"/>
      <c r="E63" s="27">
        <f>SUM(E62)</f>
        <v>0</v>
      </c>
      <c r="F63" s="27">
        <f>SUM(F62)</f>
        <v>80</v>
      </c>
    </row>
    <row r="64" spans="1:6" ht="16.5" customHeight="1">
      <c r="A64" s="41" t="s">
        <v>36</v>
      </c>
      <c r="B64" s="41"/>
      <c r="C64" s="41"/>
      <c r="D64" s="41"/>
      <c r="E64" s="26">
        <f>SUM(E63)</f>
        <v>0</v>
      </c>
      <c r="F64" s="26">
        <f>SUM(F63)</f>
        <v>80</v>
      </c>
    </row>
    <row r="65" spans="1:6" ht="14.25" customHeight="1">
      <c r="A65" s="14">
        <v>852</v>
      </c>
      <c r="B65" s="19">
        <v>85214</v>
      </c>
      <c r="C65" s="14">
        <v>3110</v>
      </c>
      <c r="D65" s="19" t="s">
        <v>37</v>
      </c>
      <c r="E65" s="16">
        <v>25000</v>
      </c>
      <c r="F65" s="18"/>
    </row>
    <row r="66" spans="1:6" ht="27.75" customHeight="1">
      <c r="A66" s="21"/>
      <c r="B66" s="21"/>
      <c r="C66" s="40" t="s">
        <v>52</v>
      </c>
      <c r="D66" s="40"/>
      <c r="E66" s="27">
        <f>SUM(E65)</f>
        <v>25000</v>
      </c>
      <c r="F66" s="27">
        <f>SUM(F65)</f>
        <v>0</v>
      </c>
    </row>
    <row r="67" spans="1:6" ht="15" customHeight="1">
      <c r="A67" s="41" t="s">
        <v>29</v>
      </c>
      <c r="B67" s="41"/>
      <c r="C67" s="41"/>
      <c r="D67" s="41"/>
      <c r="E67" s="26">
        <f>SUM(E66)</f>
        <v>25000</v>
      </c>
      <c r="F67" s="26">
        <f>SUM(F66)</f>
        <v>0</v>
      </c>
    </row>
    <row r="68" spans="1:6" ht="17.25" customHeight="1">
      <c r="A68" s="23">
        <v>900</v>
      </c>
      <c r="B68" s="33">
        <v>90001</v>
      </c>
      <c r="C68" s="14">
        <v>6059</v>
      </c>
      <c r="D68" s="19" t="s">
        <v>73</v>
      </c>
      <c r="E68" s="16">
        <v>200000</v>
      </c>
      <c r="F68" s="16"/>
    </row>
    <row r="69" spans="1:6" ht="15" customHeight="1">
      <c r="A69" s="25"/>
      <c r="B69" s="21"/>
      <c r="C69" s="44" t="s">
        <v>30</v>
      </c>
      <c r="D69" s="45"/>
      <c r="E69" s="27">
        <f>SUM(E68:E68)</f>
        <v>200000</v>
      </c>
      <c r="F69" s="27">
        <f>SUM(F68:F68)</f>
        <v>0</v>
      </c>
    </row>
    <row r="70" spans="1:6" ht="14.25" customHeight="1">
      <c r="A70" s="21"/>
      <c r="B70" s="19">
        <v>90013</v>
      </c>
      <c r="C70" s="14">
        <v>4300</v>
      </c>
      <c r="D70" s="15" t="s">
        <v>42</v>
      </c>
      <c r="E70" s="16"/>
      <c r="F70" s="18">
        <v>20000</v>
      </c>
    </row>
    <row r="71" spans="1:6" ht="14.25" customHeight="1">
      <c r="A71" s="21"/>
      <c r="B71" s="21"/>
      <c r="C71" s="44" t="s">
        <v>32</v>
      </c>
      <c r="D71" s="50"/>
      <c r="E71" s="24">
        <f>SUM(E70)</f>
        <v>0</v>
      </c>
      <c r="F71" s="27">
        <f>SUM(F70)</f>
        <v>20000</v>
      </c>
    </row>
    <row r="72" spans="1:6" ht="18" customHeight="1">
      <c r="A72" s="19"/>
      <c r="B72" s="19">
        <v>90015</v>
      </c>
      <c r="C72" s="14">
        <v>6050</v>
      </c>
      <c r="D72" s="19" t="s">
        <v>59</v>
      </c>
      <c r="E72" s="16"/>
      <c r="F72" s="18">
        <v>70000</v>
      </c>
    </row>
    <row r="73" spans="1:6" ht="18" customHeight="1">
      <c r="A73" s="21"/>
      <c r="B73" s="21"/>
      <c r="C73" s="40" t="s">
        <v>33</v>
      </c>
      <c r="D73" s="40"/>
      <c r="E73" s="27">
        <f>SUM(E72:E72)</f>
        <v>0</v>
      </c>
      <c r="F73" s="27">
        <f>SUM(F72:F72)</f>
        <v>70000</v>
      </c>
    </row>
    <row r="74" spans="1:6" ht="15" customHeight="1">
      <c r="A74" s="41" t="s">
        <v>12</v>
      </c>
      <c r="B74" s="41"/>
      <c r="C74" s="41"/>
      <c r="D74" s="41"/>
      <c r="E74" s="26">
        <f>SUM(E69+E71+E73)</f>
        <v>200000</v>
      </c>
      <c r="F74" s="26">
        <f>SUM(F69+F71+F73)</f>
        <v>90000</v>
      </c>
    </row>
    <row r="75" spans="1:6" ht="16.5" customHeight="1">
      <c r="A75" s="19">
        <v>921</v>
      </c>
      <c r="B75" s="19">
        <v>92109</v>
      </c>
      <c r="C75" s="31">
        <v>4170</v>
      </c>
      <c r="D75" s="19" t="s">
        <v>40</v>
      </c>
      <c r="E75" s="16"/>
      <c r="F75" s="16">
        <v>10000</v>
      </c>
    </row>
    <row r="76" spans="1:6" ht="15.75" customHeight="1">
      <c r="A76" s="19"/>
      <c r="B76" s="19"/>
      <c r="C76" s="14">
        <v>4210</v>
      </c>
      <c r="D76" s="15" t="s">
        <v>41</v>
      </c>
      <c r="E76" s="16"/>
      <c r="F76" s="16">
        <v>500</v>
      </c>
    </row>
    <row r="77" spans="1:6" ht="17.25" customHeight="1">
      <c r="A77" s="19"/>
      <c r="B77" s="19"/>
      <c r="C77" s="14">
        <v>4300</v>
      </c>
      <c r="D77" s="15" t="s">
        <v>42</v>
      </c>
      <c r="E77" s="16"/>
      <c r="F77" s="18">
        <v>47000</v>
      </c>
    </row>
    <row r="78" spans="1:6" ht="18" customHeight="1">
      <c r="A78" s="21"/>
      <c r="B78" s="21"/>
      <c r="C78" s="40" t="s">
        <v>50</v>
      </c>
      <c r="D78" s="40"/>
      <c r="E78" s="27">
        <f>SUM(E75:E77)</f>
        <v>0</v>
      </c>
      <c r="F78" s="27">
        <f>SUM(F75:F77)</f>
        <v>57500</v>
      </c>
    </row>
    <row r="79" spans="1:6" ht="17.25" customHeight="1">
      <c r="A79" s="19"/>
      <c r="B79" s="19">
        <v>92120</v>
      </c>
      <c r="C79" s="14">
        <v>4300</v>
      </c>
      <c r="D79" s="15" t="s">
        <v>42</v>
      </c>
      <c r="E79" s="16">
        <v>20000</v>
      </c>
      <c r="F79" s="16"/>
    </row>
    <row r="80" spans="1:6" ht="13.5" customHeight="1">
      <c r="A80" s="20"/>
      <c r="B80" s="20"/>
      <c r="C80" s="48" t="s">
        <v>51</v>
      </c>
      <c r="D80" s="49"/>
      <c r="E80" s="38">
        <f>SUM(E79:E79)</f>
        <v>20000</v>
      </c>
      <c r="F80" s="32">
        <f>SUM(F79:F79)</f>
        <v>0</v>
      </c>
    </row>
    <row r="81" spans="1:6" ht="15.75" customHeight="1">
      <c r="A81" s="41" t="s">
        <v>13</v>
      </c>
      <c r="B81" s="41"/>
      <c r="C81" s="41"/>
      <c r="D81" s="41"/>
      <c r="E81" s="26">
        <f>SUM(E78+E80)</f>
        <v>20000</v>
      </c>
      <c r="F81" s="26">
        <f>SUM(F78+F80)</f>
        <v>57500</v>
      </c>
    </row>
    <row r="82" spans="1:6" ht="15.75" customHeight="1">
      <c r="A82" s="23">
        <v>926</v>
      </c>
      <c r="B82" s="23">
        <v>92601</v>
      </c>
      <c r="C82" s="14">
        <v>6050</v>
      </c>
      <c r="D82" s="19" t="s">
        <v>59</v>
      </c>
      <c r="E82" s="16">
        <v>122000</v>
      </c>
      <c r="F82" s="16"/>
    </row>
    <row r="83" spans="1:6" ht="15.75" customHeight="1">
      <c r="A83" s="25"/>
      <c r="B83" s="25"/>
      <c r="C83" s="48" t="s">
        <v>34</v>
      </c>
      <c r="D83" s="49"/>
      <c r="E83" s="26">
        <f>SUM(E82)</f>
        <v>122000</v>
      </c>
      <c r="F83" s="26"/>
    </row>
    <row r="84" spans="1:6" ht="18" customHeight="1">
      <c r="A84" s="34"/>
      <c r="B84" s="33">
        <v>92605</v>
      </c>
      <c r="C84" s="14">
        <v>6050</v>
      </c>
      <c r="D84" s="19" t="s">
        <v>73</v>
      </c>
      <c r="E84" s="16">
        <v>95000</v>
      </c>
      <c r="F84" s="18">
        <f>220000+2324</f>
        <v>222324</v>
      </c>
    </row>
    <row r="85" spans="1:6" ht="26.25" customHeight="1">
      <c r="A85" s="21"/>
      <c r="B85" s="21"/>
      <c r="C85" s="40" t="s">
        <v>17</v>
      </c>
      <c r="D85" s="40"/>
      <c r="E85" s="27">
        <f>SUM(E84:E84)</f>
        <v>95000</v>
      </c>
      <c r="F85" s="27">
        <f>SUM(F84:F84)</f>
        <v>222324</v>
      </c>
    </row>
    <row r="86" spans="1:6" ht="14.25" customHeight="1">
      <c r="A86" s="41" t="s">
        <v>14</v>
      </c>
      <c r="B86" s="41"/>
      <c r="C86" s="41"/>
      <c r="D86" s="41"/>
      <c r="E86" s="26">
        <f>SUM(E83+E85)</f>
        <v>217000</v>
      </c>
      <c r="F86" s="26">
        <f>SUM(F83+F85)</f>
        <v>222324</v>
      </c>
    </row>
    <row r="87" spans="1:6" ht="15.75" customHeight="1">
      <c r="A87" s="42" t="s">
        <v>15</v>
      </c>
      <c r="B87" s="43"/>
      <c r="C87" s="43"/>
      <c r="D87" s="43"/>
      <c r="E87" s="29">
        <f>SUM(E13+E25+E38+E42+E58+E61+E64+E67+E74+E81+E86)</f>
        <v>1218097</v>
      </c>
      <c r="F87" s="29">
        <f>SUM(F13+F25+F38+F42+F58+F61+F64+F67+F74+F81+F86)</f>
        <v>1312708</v>
      </c>
    </row>
    <row r="89" spans="1:4" ht="12.75" customHeight="1">
      <c r="A89" s="36"/>
      <c r="B89" s="36" t="s">
        <v>74</v>
      </c>
      <c r="C89" s="35"/>
      <c r="D89" s="35"/>
    </row>
    <row r="90" spans="5:6" ht="12.75" customHeight="1">
      <c r="E90" s="35"/>
      <c r="F90" s="35"/>
    </row>
    <row r="91" spans="1:6" ht="27" customHeight="1">
      <c r="A91" s="39" t="s">
        <v>76</v>
      </c>
      <c r="B91" s="39"/>
      <c r="C91" s="39"/>
      <c r="D91" s="39"/>
      <c r="E91" s="39"/>
      <c r="F91" s="39"/>
    </row>
    <row r="92" ht="12.75" customHeight="1">
      <c r="G92" s="4" t="s">
        <v>54</v>
      </c>
    </row>
  </sheetData>
  <mergeCells count="39">
    <mergeCell ref="C85:D85"/>
    <mergeCell ref="C80:D80"/>
    <mergeCell ref="C71:D71"/>
    <mergeCell ref="A74:D74"/>
    <mergeCell ref="C73:D73"/>
    <mergeCell ref="C83:D83"/>
    <mergeCell ref="C69:D69"/>
    <mergeCell ref="C55:D55"/>
    <mergeCell ref="C52:D52"/>
    <mergeCell ref="A64:D64"/>
    <mergeCell ref="C66:D66"/>
    <mergeCell ref="C60:D60"/>
    <mergeCell ref="A61:D61"/>
    <mergeCell ref="C57:D57"/>
    <mergeCell ref="C50:D50"/>
    <mergeCell ref="A58:D58"/>
    <mergeCell ref="C63:D63"/>
    <mergeCell ref="C24:D24"/>
    <mergeCell ref="A25:D25"/>
    <mergeCell ref="C37:D37"/>
    <mergeCell ref="A38:D38"/>
    <mergeCell ref="E3:F3"/>
    <mergeCell ref="E4:F4"/>
    <mergeCell ref="E5:F5"/>
    <mergeCell ref="A6:F6"/>
    <mergeCell ref="C12:D12"/>
    <mergeCell ref="A13:D13"/>
    <mergeCell ref="C21:D21"/>
    <mergeCell ref="C15:D15"/>
    <mergeCell ref="A91:F91"/>
    <mergeCell ref="C41:D41"/>
    <mergeCell ref="C28:D28"/>
    <mergeCell ref="A29:D29"/>
    <mergeCell ref="A87:D87"/>
    <mergeCell ref="A42:D42"/>
    <mergeCell ref="A67:D67"/>
    <mergeCell ref="A86:D86"/>
    <mergeCell ref="C78:D78"/>
    <mergeCell ref="A81:D8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2006-10-19T06:21:10Z</cp:lastPrinted>
  <dcterms:created xsi:type="dcterms:W3CDTF">2000-09-08T10:36:35Z</dcterms:created>
  <dcterms:modified xsi:type="dcterms:W3CDTF">2006-11-09T08:06:16Z</dcterms:modified>
  <cp:category/>
  <cp:version/>
  <cp:contentType/>
  <cp:contentStatus/>
</cp:coreProperties>
</file>