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<sst xmlns="http://schemas.openxmlformats.org/spreadsheetml/2006/main" count="54" uniqueCount="48">
  <si>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</si>
  <si>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</si>
  <si>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</si>
  <si>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</si>
  <si>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</si>
  <si>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</si>
  <si>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</si>
  <si>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</si>
  <si>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</si>
  <si>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L.p</t>
  </si>
  <si>
    <t xml:space="preserve">Zmniejszenia ogółem </t>
  </si>
  <si>
    <t>w tym:</t>
  </si>
  <si>
    <t xml:space="preserve">Zwiększenia ogółem </t>
  </si>
  <si>
    <t>(w złotych)</t>
  </si>
  <si>
    <t xml:space="preserve">Wójta Gminy Michałowice </t>
  </si>
  <si>
    <t>Rozdz.</t>
  </si>
  <si>
    <t>§</t>
  </si>
  <si>
    <t>Wydatki ogółem, w tym:</t>
  </si>
  <si>
    <t>bieżące</t>
  </si>
  <si>
    <t>Zadanie</t>
  </si>
  <si>
    <t>Zakup usług pozostałych</t>
  </si>
  <si>
    <t>Zakup energii</t>
  </si>
  <si>
    <t>Załącznik nr 1</t>
  </si>
  <si>
    <t>01010</t>
  </si>
  <si>
    <t>Infrastruktura wodociągowa i sanitacyjna wsi</t>
  </si>
  <si>
    <t>4300</t>
  </si>
  <si>
    <t>Dział 010 Rolnictwo i łowiectwo</t>
  </si>
  <si>
    <t>010</t>
  </si>
  <si>
    <t>Dokonać zmian w planie wydatków  gminy na rok 2012 stanowiącym załacznik nr 2 do Zarządzenia  Nr 250/2011 z dnia          28 grudnia 2011 r. w sposób następujący:</t>
  </si>
  <si>
    <t>Nadzór nad urządzeniami objętymi dozorem technicznym</t>
  </si>
  <si>
    <t>4430</t>
  </si>
  <si>
    <t>Różne opłaty i składki</t>
  </si>
  <si>
    <t>Różne opłaty i składki na rzecz Urzędu Dozoru Technicznego</t>
  </si>
  <si>
    <t>4270</t>
  </si>
  <si>
    <t>Zakup usług remontowych</t>
  </si>
  <si>
    <t>Opłata za zrzut ścieków dla MPWiK</t>
  </si>
  <si>
    <t>Schroniska dla zwirząt</t>
  </si>
  <si>
    <t>Zakup  materiałów i wyposażenia</t>
  </si>
  <si>
    <t>Zakup karmy dla zwierząt</t>
  </si>
  <si>
    <t>Wyłapywanie bezdomnych zwierząt</t>
  </si>
  <si>
    <t>Dział 900 Gospodarka komunalna i ochrona środowiska</t>
  </si>
  <si>
    <t>Obiekty sportowe</t>
  </si>
  <si>
    <t>Energia, woda na strefach rekreacji</t>
  </si>
  <si>
    <t>Opłata za zrzut ścieków ze stref rekreacji</t>
  </si>
  <si>
    <t>Dział 926Kultura fizyczna i sport</t>
  </si>
  <si>
    <t>Wymiana uszkodzonych zasuw i hydrantów</t>
  </si>
  <si>
    <t>do Zarządzenia Nr  26  /2012</t>
  </si>
  <si>
    <t xml:space="preserve">z dnia 27 lutego  2012r.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</si>
</sst>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_ ;\-#,##0.00\ 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0"/>
      <name val="Arial CE"/>
      <family val="0"/>
    </font>
    <font>
      <b/>
      <i/>
      <sz val="9"/>
      <color indexed="10"/>
      <name val="Times New Roman"/>
      <family val="1"/>
    </font>
    <font>
      <i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4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4" fontId="19" fillId="0" borderId="0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0" borderId="0" xfId="0" applyFont="1" applyAlignment="1">
      <alignment horizontal="justify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6" xfId="0" applyFont="1" applyBorder="1" applyAlignment="1">
      <alignment/>
    </xf>
    <xf numFmtId="0" fontId="15" fillId="0" borderId="8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2" xfId="0" applyFont="1" applyBorder="1" applyAlignment="1">
      <alignment/>
    </xf>
    <xf numFmtId="0" fontId="15" fillId="0" borderId="8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workbookViewId="0" topLeftCell="A2">
      <selection activeCell="M16" sqref="M16"/>
    </sheetView>
  </sheetViews>
  <sheetFormatPr defaultColWidth="9.00390625" defaultRowHeight="12.75"/>
  <cols>
    <col min="1" max="1" width="3.37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5.875" style="1" customWidth="1"/>
    <col min="6" max="6" width="5.00390625" style="1" bestFit="1" customWidth="1"/>
    <col min="7" max="7" width="14.12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1.75390625" style="1" customWidth="1"/>
    <col min="12" max="12" width="10.625" style="1" customWidth="1"/>
    <col min="13" max="13" width="9.25390625" style="1" customWidth="1"/>
    <col min="14" max="14" width="10.25390625" style="1" customWidth="1"/>
    <col min="15" max="15" width="10.625" style="1" bestFit="1" customWidth="1"/>
    <col min="16" max="16" width="9.25390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30"/>
      <c r="B1" s="30"/>
      <c r="C1" s="30"/>
      <c r="D1" s="30"/>
      <c r="E1" s="30"/>
      <c r="F1" s="30"/>
      <c r="G1" s="31"/>
      <c r="H1" s="31"/>
      <c r="I1" s="30"/>
      <c r="J1" s="30"/>
      <c r="K1" s="30"/>
      <c r="L1" s="30"/>
      <c r="M1" s="30"/>
      <c r="N1" s="31" t="s">
        <v>22</v>
      </c>
      <c r="O1" s="31"/>
      <c r="P1" s="31"/>
    </row>
    <row r="2" spans="1:16" ht="12">
      <c r="A2" s="30"/>
      <c r="B2" s="30"/>
      <c r="C2" s="30"/>
      <c r="D2" s="30"/>
      <c r="E2" s="30"/>
      <c r="F2" s="30"/>
      <c r="G2" s="31"/>
      <c r="H2" s="31"/>
      <c r="I2" s="30"/>
      <c r="J2" s="30"/>
      <c r="K2" s="30"/>
      <c r="L2" s="30"/>
      <c r="M2" s="30"/>
      <c r="N2" s="31" t="s">
        <v>46</v>
      </c>
      <c r="O2" s="31"/>
      <c r="P2" s="31"/>
    </row>
    <row r="3" spans="1:16" ht="12">
      <c r="A3" s="30"/>
      <c r="B3" s="30"/>
      <c r="C3" s="30"/>
      <c r="D3" s="30"/>
      <c r="E3" s="30"/>
      <c r="F3" s="30"/>
      <c r="G3" s="31"/>
      <c r="H3" s="31"/>
      <c r="I3" s="30"/>
      <c r="J3" s="30"/>
      <c r="K3" s="30"/>
      <c r="L3" s="30"/>
      <c r="M3" s="30"/>
      <c r="N3" s="31" t="s">
        <v>14</v>
      </c>
      <c r="O3" s="31"/>
      <c r="P3" s="31"/>
    </row>
    <row r="4" spans="1:16" ht="12">
      <c r="A4" s="30"/>
      <c r="B4" s="30"/>
      <c r="C4" s="30"/>
      <c r="D4" s="30"/>
      <c r="E4" s="30"/>
      <c r="F4" s="30"/>
      <c r="G4" s="31"/>
      <c r="H4" s="31"/>
      <c r="I4" s="30"/>
      <c r="J4" s="30"/>
      <c r="K4" s="30"/>
      <c r="L4" s="30"/>
      <c r="M4" s="30"/>
      <c r="N4" s="75" t="s">
        <v>47</v>
      </c>
      <c r="O4" s="76"/>
      <c r="P4" s="76"/>
    </row>
    <row r="5" spans="1:16" ht="12">
      <c r="A5" s="30"/>
      <c r="B5" s="30"/>
      <c r="C5" s="30"/>
      <c r="D5" s="30"/>
      <c r="E5" s="30"/>
      <c r="F5" s="30"/>
      <c r="G5" s="31"/>
      <c r="H5" s="31"/>
      <c r="I5" s="30"/>
      <c r="J5" s="30"/>
      <c r="K5" s="30"/>
      <c r="L5" s="30"/>
      <c r="M5" s="30"/>
      <c r="N5" s="31"/>
      <c r="O5" s="31"/>
      <c r="P5" s="31"/>
    </row>
    <row r="6" spans="1:16" ht="28.5" customHeight="1">
      <c r="A6" s="88" t="s">
        <v>28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20" ht="11.25" customHeight="1">
      <c r="A7" s="32"/>
      <c r="B7" s="32"/>
      <c r="C7" s="32"/>
      <c r="D7" s="33"/>
      <c r="E7" s="33"/>
      <c r="F7" s="33"/>
      <c r="G7" s="33"/>
      <c r="H7" s="30"/>
      <c r="I7" s="30" t="s">
        <v>6</v>
      </c>
      <c r="J7" s="30"/>
      <c r="K7" s="30"/>
      <c r="L7" s="30"/>
      <c r="M7" s="30"/>
      <c r="N7" s="30"/>
      <c r="O7" s="34" t="s">
        <v>13</v>
      </c>
      <c r="P7" s="30"/>
      <c r="Q7" s="2"/>
      <c r="R7" s="2"/>
      <c r="S7" s="2"/>
      <c r="T7" s="3"/>
    </row>
    <row r="8" spans="1:20" ht="12.75" customHeight="1">
      <c r="A8" s="105" t="s">
        <v>9</v>
      </c>
      <c r="B8" s="105" t="s">
        <v>2</v>
      </c>
      <c r="C8" s="25"/>
      <c r="D8" s="26"/>
      <c r="E8" s="105" t="s">
        <v>15</v>
      </c>
      <c r="F8" s="105" t="s">
        <v>16</v>
      </c>
      <c r="G8" s="89" t="s">
        <v>19</v>
      </c>
      <c r="H8" s="20"/>
      <c r="I8" s="20"/>
      <c r="J8" s="20"/>
      <c r="K8" s="102" t="s">
        <v>10</v>
      </c>
      <c r="L8" s="98" t="s">
        <v>11</v>
      </c>
      <c r="M8" s="99"/>
      <c r="N8" s="102" t="s">
        <v>12</v>
      </c>
      <c r="O8" s="98" t="s">
        <v>11</v>
      </c>
      <c r="P8" s="99"/>
      <c r="Q8" s="2"/>
      <c r="R8" s="2"/>
      <c r="S8" s="2"/>
      <c r="T8" s="3"/>
    </row>
    <row r="9" spans="1:20" ht="14.25" customHeight="1">
      <c r="A9" s="108"/>
      <c r="B9" s="106"/>
      <c r="C9" s="27"/>
      <c r="D9" s="28"/>
      <c r="E9" s="113"/>
      <c r="F9" s="115"/>
      <c r="G9" s="90"/>
      <c r="H9" s="21"/>
      <c r="I9" s="21"/>
      <c r="J9" s="21"/>
      <c r="K9" s="103"/>
      <c r="L9" s="100"/>
      <c r="M9" s="101"/>
      <c r="N9" s="103"/>
      <c r="O9" s="100"/>
      <c r="P9" s="101"/>
      <c r="Q9" s="2"/>
      <c r="R9" s="2"/>
      <c r="S9" s="2"/>
      <c r="T9" s="3"/>
    </row>
    <row r="10" spans="1:20" ht="27.75" customHeight="1">
      <c r="A10" s="109"/>
      <c r="B10" s="107"/>
      <c r="C10" s="29"/>
      <c r="D10" s="22"/>
      <c r="E10" s="114"/>
      <c r="F10" s="116"/>
      <c r="G10" s="91"/>
      <c r="H10" s="23"/>
      <c r="I10" s="24" t="s">
        <v>0</v>
      </c>
      <c r="J10" s="22" t="s">
        <v>1</v>
      </c>
      <c r="K10" s="104"/>
      <c r="L10" s="24" t="s">
        <v>18</v>
      </c>
      <c r="M10" s="24" t="s">
        <v>1</v>
      </c>
      <c r="N10" s="104"/>
      <c r="O10" s="24" t="s">
        <v>18</v>
      </c>
      <c r="P10" s="24" t="s">
        <v>1</v>
      </c>
      <c r="Q10" s="18"/>
      <c r="R10" s="19"/>
      <c r="S10" s="19"/>
      <c r="T10" s="17"/>
    </row>
    <row r="11" spans="1:20" ht="12">
      <c r="A11" s="35">
        <v>1</v>
      </c>
      <c r="B11" s="35">
        <v>2</v>
      </c>
      <c r="C11" s="35">
        <v>3</v>
      </c>
      <c r="D11" s="36">
        <v>4</v>
      </c>
      <c r="E11" s="37">
        <v>3</v>
      </c>
      <c r="F11" s="37">
        <v>4</v>
      </c>
      <c r="G11" s="36">
        <v>5</v>
      </c>
      <c r="H11" s="35">
        <v>6</v>
      </c>
      <c r="I11" s="35">
        <v>7</v>
      </c>
      <c r="J11" s="35">
        <v>8</v>
      </c>
      <c r="K11" s="35">
        <v>6</v>
      </c>
      <c r="L11" s="35">
        <v>7</v>
      </c>
      <c r="M11" s="35">
        <v>8</v>
      </c>
      <c r="N11" s="35">
        <v>9</v>
      </c>
      <c r="O11" s="35">
        <v>10</v>
      </c>
      <c r="P11" s="35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8">
        <v>1</v>
      </c>
      <c r="B12" s="39">
        <v>851</v>
      </c>
      <c r="C12" s="38">
        <v>85195</v>
      </c>
      <c r="D12" s="40" t="s">
        <v>3</v>
      </c>
      <c r="E12" s="40"/>
      <c r="F12" s="40"/>
      <c r="G12" s="41" t="s">
        <v>7</v>
      </c>
      <c r="H12" s="42">
        <f>SUM(I12+J12)</f>
        <v>120</v>
      </c>
      <c r="I12" s="43">
        <v>120</v>
      </c>
      <c r="J12" s="44">
        <v>0</v>
      </c>
      <c r="K12" s="45"/>
      <c r="L12" s="44"/>
      <c r="M12" s="44"/>
      <c r="N12" s="42" t="e">
        <f>SUM(P12+#REF!)</f>
        <v>#REF!</v>
      </c>
      <c r="O12" s="42"/>
      <c r="P12" s="43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85" t="s">
        <v>8</v>
      </c>
      <c r="B13" s="86"/>
      <c r="C13" s="86"/>
      <c r="D13" s="86"/>
      <c r="E13" s="86"/>
      <c r="F13" s="86"/>
      <c r="G13" s="87"/>
      <c r="H13" s="45">
        <f>SUM(I13+J13)</f>
        <v>120</v>
      </c>
      <c r="I13" s="44">
        <f>SUM(I12)</f>
        <v>120</v>
      </c>
      <c r="J13" s="45">
        <v>0</v>
      </c>
      <c r="K13" s="45"/>
      <c r="L13" s="45"/>
      <c r="M13" s="45"/>
      <c r="N13" s="45" t="e">
        <f>SUM(P13+#REF!)</f>
        <v>#REF!</v>
      </c>
      <c r="O13" s="45"/>
      <c r="P13" s="44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0" ht="39" customHeight="1" hidden="1">
      <c r="A14" s="55">
        <v>1</v>
      </c>
      <c r="B14" s="56">
        <v>854</v>
      </c>
      <c r="C14" s="57">
        <v>85415</v>
      </c>
      <c r="D14" s="57">
        <v>2030</v>
      </c>
      <c r="E14" s="57"/>
      <c r="F14" s="57"/>
      <c r="G14" s="58" t="s">
        <v>5</v>
      </c>
      <c r="H14" s="59">
        <f>SUM(I14+J14)</f>
        <v>5135</v>
      </c>
      <c r="I14" s="51">
        <v>5135</v>
      </c>
      <c r="J14" s="51">
        <v>0</v>
      </c>
      <c r="K14" s="54"/>
      <c r="L14" s="60"/>
      <c r="M14" s="60"/>
      <c r="N14" s="61">
        <f>SUM(O14+P14)</f>
        <v>0</v>
      </c>
      <c r="O14" s="61"/>
      <c r="P14" s="60">
        <v>0</v>
      </c>
      <c r="Q14" s="10">
        <v>5135</v>
      </c>
      <c r="R14" s="10">
        <v>5135</v>
      </c>
      <c r="S14" s="10"/>
      <c r="T14" s="11">
        <f>SUM(N14/H14)*100</f>
        <v>0</v>
      </c>
    </row>
    <row r="15" spans="1:21" s="9" customFormat="1" ht="15.75" customHeight="1" hidden="1">
      <c r="A15" s="82" t="s">
        <v>4</v>
      </c>
      <c r="B15" s="83"/>
      <c r="C15" s="83"/>
      <c r="D15" s="83"/>
      <c r="E15" s="83"/>
      <c r="F15" s="83"/>
      <c r="G15" s="84"/>
      <c r="H15" s="50">
        <f>SUM(I15+J15)</f>
        <v>5135</v>
      </c>
      <c r="I15" s="51">
        <f>SUM(I14:I14)</f>
        <v>5135</v>
      </c>
      <c r="J15" s="51">
        <v>0</v>
      </c>
      <c r="K15" s="54"/>
      <c r="L15" s="60"/>
      <c r="M15" s="60"/>
      <c r="N15" s="61">
        <f>SUM(O15+P15)</f>
        <v>0</v>
      </c>
      <c r="O15" s="54"/>
      <c r="P15" s="60">
        <f>SUM(P14:P14)</f>
        <v>0</v>
      </c>
      <c r="Q15" s="13">
        <f>SUM(Q14:Q14)</f>
        <v>5135</v>
      </c>
      <c r="R15" s="13">
        <f>SUM(R14:R14)</f>
        <v>5135</v>
      </c>
      <c r="S15" s="15">
        <v>0</v>
      </c>
      <c r="T15" s="11">
        <f>SUM(N15/H15)*100</f>
        <v>0</v>
      </c>
      <c r="U15" s="16"/>
    </row>
    <row r="16" spans="1:21" s="9" customFormat="1" ht="33.75" customHeight="1">
      <c r="A16" s="49">
        <v>1</v>
      </c>
      <c r="B16" s="67" t="s">
        <v>27</v>
      </c>
      <c r="C16" s="67"/>
      <c r="D16" s="67"/>
      <c r="E16" s="67" t="s">
        <v>23</v>
      </c>
      <c r="F16" s="67"/>
      <c r="G16" s="53" t="s">
        <v>24</v>
      </c>
      <c r="H16" s="65"/>
      <c r="I16" s="65"/>
      <c r="J16" s="65"/>
      <c r="K16" s="61">
        <f>SUM(K17+K19+K22)</f>
        <v>72000</v>
      </c>
      <c r="L16" s="61">
        <f>SUM(L19)</f>
        <v>72000</v>
      </c>
      <c r="M16" s="61">
        <f>SUM(M19)</f>
        <v>0</v>
      </c>
      <c r="N16" s="61">
        <f>SUM(N17+N19+N22)</f>
        <v>72000</v>
      </c>
      <c r="O16" s="61">
        <f>SUM(O17+O19+O22)</f>
        <v>72000</v>
      </c>
      <c r="P16" s="61">
        <f>SUM(P22)</f>
        <v>0</v>
      </c>
      <c r="Q16" s="13"/>
      <c r="R16" s="13"/>
      <c r="S16" s="15"/>
      <c r="T16" s="66"/>
      <c r="U16" s="16"/>
    </row>
    <row r="17" spans="1:21" s="9" customFormat="1" ht="21" customHeight="1">
      <c r="A17" s="49">
        <v>2</v>
      </c>
      <c r="B17" s="67"/>
      <c r="C17" s="67"/>
      <c r="D17" s="67"/>
      <c r="E17" s="67"/>
      <c r="F17" s="67" t="s">
        <v>33</v>
      </c>
      <c r="G17" s="53" t="s">
        <v>34</v>
      </c>
      <c r="H17" s="65"/>
      <c r="I17" s="65"/>
      <c r="J17" s="65"/>
      <c r="K17" s="62">
        <f aca="true" t="shared" si="0" ref="K17:P17">SUM(K18)</f>
        <v>0</v>
      </c>
      <c r="L17" s="62">
        <f t="shared" si="0"/>
        <v>0</v>
      </c>
      <c r="M17" s="62">
        <f t="shared" si="0"/>
        <v>0</v>
      </c>
      <c r="N17" s="62">
        <f t="shared" si="0"/>
        <v>70000</v>
      </c>
      <c r="O17" s="62">
        <f t="shared" si="0"/>
        <v>70000</v>
      </c>
      <c r="P17" s="62">
        <f t="shared" si="0"/>
        <v>0</v>
      </c>
      <c r="Q17" s="72"/>
      <c r="R17" s="72"/>
      <c r="S17" s="73"/>
      <c r="T17" s="74"/>
      <c r="U17" s="16"/>
    </row>
    <row r="18" spans="1:21" s="9" customFormat="1" ht="33.75" customHeight="1">
      <c r="A18" s="49">
        <v>3</v>
      </c>
      <c r="B18" s="67"/>
      <c r="C18" s="67"/>
      <c r="D18" s="67"/>
      <c r="E18" s="67"/>
      <c r="F18" s="67"/>
      <c r="G18" s="53" t="s">
        <v>45</v>
      </c>
      <c r="H18" s="65"/>
      <c r="I18" s="65"/>
      <c r="J18" s="65"/>
      <c r="K18" s="62">
        <v>0</v>
      </c>
      <c r="L18" s="62">
        <v>0</v>
      </c>
      <c r="M18" s="62">
        <v>0</v>
      </c>
      <c r="N18" s="62">
        <v>70000</v>
      </c>
      <c r="O18" s="62">
        <v>70000</v>
      </c>
      <c r="P18" s="62">
        <v>0</v>
      </c>
      <c r="Q18" s="72"/>
      <c r="R18" s="72"/>
      <c r="S18" s="73"/>
      <c r="T18" s="74"/>
      <c r="U18" s="16"/>
    </row>
    <row r="19" spans="1:21" s="9" customFormat="1" ht="24" customHeight="1">
      <c r="A19" s="49">
        <v>4</v>
      </c>
      <c r="B19" s="67"/>
      <c r="C19" s="67"/>
      <c r="D19" s="67"/>
      <c r="E19" s="67"/>
      <c r="F19" s="67" t="s">
        <v>25</v>
      </c>
      <c r="G19" s="53" t="s">
        <v>20</v>
      </c>
      <c r="H19" s="65"/>
      <c r="I19" s="65"/>
      <c r="J19" s="65"/>
      <c r="K19" s="62">
        <f>SUM(K20:K21)</f>
        <v>72000</v>
      </c>
      <c r="L19" s="62">
        <f>SUM(L20:L21)</f>
        <v>72000</v>
      </c>
      <c r="M19" s="62">
        <f>SUM(M21)</f>
        <v>0</v>
      </c>
      <c r="N19" s="62">
        <f>SUM(N21)</f>
        <v>0</v>
      </c>
      <c r="O19" s="62">
        <f>SUM(O21)</f>
        <v>0</v>
      </c>
      <c r="P19" s="62">
        <f>SUM(P21)</f>
        <v>0</v>
      </c>
      <c r="Q19" s="13"/>
      <c r="R19" s="13"/>
      <c r="S19" s="15"/>
      <c r="T19" s="66"/>
      <c r="U19" s="16"/>
    </row>
    <row r="20" spans="1:21" s="9" customFormat="1" ht="24" customHeight="1">
      <c r="A20" s="49">
        <v>5</v>
      </c>
      <c r="B20" s="67"/>
      <c r="C20" s="67"/>
      <c r="D20" s="67"/>
      <c r="E20" s="67"/>
      <c r="F20" s="67"/>
      <c r="G20" s="53" t="s">
        <v>35</v>
      </c>
      <c r="H20" s="65"/>
      <c r="I20" s="65"/>
      <c r="J20" s="65"/>
      <c r="K20" s="62">
        <v>70000</v>
      </c>
      <c r="L20" s="62">
        <v>70000</v>
      </c>
      <c r="M20" s="62">
        <v>0</v>
      </c>
      <c r="N20" s="62">
        <v>0</v>
      </c>
      <c r="O20" s="62">
        <v>0</v>
      </c>
      <c r="P20" s="62">
        <v>0</v>
      </c>
      <c r="Q20" s="13"/>
      <c r="R20" s="13"/>
      <c r="S20" s="15"/>
      <c r="T20" s="66"/>
      <c r="U20" s="16"/>
    </row>
    <row r="21" spans="1:21" s="9" customFormat="1" ht="45.75" customHeight="1">
      <c r="A21" s="49">
        <v>6</v>
      </c>
      <c r="B21" s="67"/>
      <c r="C21" s="67"/>
      <c r="D21" s="67"/>
      <c r="E21" s="67"/>
      <c r="F21" s="67"/>
      <c r="G21" s="53" t="s">
        <v>29</v>
      </c>
      <c r="H21" s="65"/>
      <c r="I21" s="65"/>
      <c r="J21" s="65"/>
      <c r="K21" s="62">
        <v>2000</v>
      </c>
      <c r="L21" s="62">
        <v>2000</v>
      </c>
      <c r="M21" s="62">
        <v>0</v>
      </c>
      <c r="N21" s="62">
        <v>0</v>
      </c>
      <c r="O21" s="62">
        <v>0</v>
      </c>
      <c r="P21" s="62">
        <v>0</v>
      </c>
      <c r="Q21" s="13"/>
      <c r="R21" s="13"/>
      <c r="S21" s="15"/>
      <c r="T21" s="66"/>
      <c r="U21" s="16"/>
    </row>
    <row r="22" spans="1:21" s="9" customFormat="1" ht="21" customHeight="1">
      <c r="A22" s="49">
        <v>7</v>
      </c>
      <c r="B22" s="67"/>
      <c r="C22" s="67"/>
      <c r="D22" s="67"/>
      <c r="E22" s="67"/>
      <c r="F22" s="67" t="s">
        <v>30</v>
      </c>
      <c r="G22" s="53" t="s">
        <v>31</v>
      </c>
      <c r="H22" s="65"/>
      <c r="I22" s="65"/>
      <c r="J22" s="65"/>
      <c r="K22" s="62">
        <f aca="true" t="shared" si="1" ref="K22:P22">SUM(K23)</f>
        <v>0</v>
      </c>
      <c r="L22" s="62">
        <f t="shared" si="1"/>
        <v>0</v>
      </c>
      <c r="M22" s="62">
        <f t="shared" si="1"/>
        <v>0</v>
      </c>
      <c r="N22" s="62">
        <f t="shared" si="1"/>
        <v>2000</v>
      </c>
      <c r="O22" s="62">
        <f t="shared" si="1"/>
        <v>2000</v>
      </c>
      <c r="P22" s="62">
        <f t="shared" si="1"/>
        <v>0</v>
      </c>
      <c r="Q22" s="13"/>
      <c r="R22" s="13"/>
      <c r="S22" s="15"/>
      <c r="T22" s="66"/>
      <c r="U22" s="16"/>
    </row>
    <row r="23" spans="1:21" s="9" customFormat="1" ht="44.25" customHeight="1">
      <c r="A23" s="49">
        <v>8</v>
      </c>
      <c r="B23" s="67"/>
      <c r="C23" s="67"/>
      <c r="D23" s="67"/>
      <c r="E23" s="67"/>
      <c r="F23" s="67"/>
      <c r="G23" s="53" t="s">
        <v>32</v>
      </c>
      <c r="H23" s="65"/>
      <c r="I23" s="65"/>
      <c r="J23" s="65"/>
      <c r="K23" s="62">
        <v>0</v>
      </c>
      <c r="L23" s="62">
        <v>0</v>
      </c>
      <c r="M23" s="62">
        <v>0</v>
      </c>
      <c r="N23" s="62">
        <v>2000</v>
      </c>
      <c r="O23" s="62">
        <v>2000</v>
      </c>
      <c r="P23" s="62">
        <v>0</v>
      </c>
      <c r="Q23" s="13"/>
      <c r="R23" s="13"/>
      <c r="S23" s="15"/>
      <c r="T23" s="66"/>
      <c r="U23" s="16"/>
    </row>
    <row r="24" spans="1:21" s="9" customFormat="1" ht="16.5" customHeight="1">
      <c r="A24" s="110" t="s">
        <v>26</v>
      </c>
      <c r="B24" s="111"/>
      <c r="C24" s="111"/>
      <c r="D24" s="111"/>
      <c r="E24" s="111"/>
      <c r="F24" s="111"/>
      <c r="G24" s="112"/>
      <c r="H24" s="65"/>
      <c r="I24" s="65"/>
      <c r="J24" s="65"/>
      <c r="K24" s="64">
        <f aca="true" t="shared" si="2" ref="K24:P24">SUM(K16)</f>
        <v>72000</v>
      </c>
      <c r="L24" s="64">
        <f t="shared" si="2"/>
        <v>72000</v>
      </c>
      <c r="M24" s="64">
        <f t="shared" si="2"/>
        <v>0</v>
      </c>
      <c r="N24" s="64">
        <f t="shared" si="2"/>
        <v>72000</v>
      </c>
      <c r="O24" s="64">
        <f t="shared" si="2"/>
        <v>72000</v>
      </c>
      <c r="P24" s="64">
        <f t="shared" si="2"/>
        <v>0</v>
      </c>
      <c r="Q24" s="68"/>
      <c r="R24" s="68"/>
      <c r="S24" s="69"/>
      <c r="T24" s="71"/>
      <c r="U24" s="70"/>
    </row>
    <row r="25" spans="1:21" s="9" customFormat="1" ht="22.5" customHeight="1">
      <c r="A25" s="49">
        <v>1</v>
      </c>
      <c r="B25" s="49">
        <v>900</v>
      </c>
      <c r="C25" s="49"/>
      <c r="D25" s="49"/>
      <c r="E25" s="49">
        <v>90013</v>
      </c>
      <c r="F25" s="49"/>
      <c r="G25" s="53" t="s">
        <v>36</v>
      </c>
      <c r="H25" s="65"/>
      <c r="I25" s="65"/>
      <c r="J25" s="65"/>
      <c r="K25" s="61">
        <f>SUM(K28)</f>
        <v>7000</v>
      </c>
      <c r="L25" s="61">
        <f>SUM(L28)</f>
        <v>7000</v>
      </c>
      <c r="M25" s="61">
        <f>SUM(M26)</f>
        <v>0</v>
      </c>
      <c r="N25" s="61">
        <f>SUM(N26)</f>
        <v>7000</v>
      </c>
      <c r="O25" s="61">
        <f>SUM(O26)</f>
        <v>7000</v>
      </c>
      <c r="P25" s="61">
        <f>SUM(P26)</f>
        <v>0</v>
      </c>
      <c r="Q25" s="13"/>
      <c r="R25" s="13"/>
      <c r="S25" s="15"/>
      <c r="T25" s="66"/>
      <c r="U25" s="16"/>
    </row>
    <row r="26" spans="1:21" s="9" customFormat="1" ht="21.75" customHeight="1">
      <c r="A26" s="49">
        <v>2</v>
      </c>
      <c r="B26" s="49"/>
      <c r="C26" s="49"/>
      <c r="D26" s="49"/>
      <c r="E26" s="49"/>
      <c r="F26" s="49">
        <v>4210</v>
      </c>
      <c r="G26" s="53" t="s">
        <v>37</v>
      </c>
      <c r="H26" s="65"/>
      <c r="I26" s="65"/>
      <c r="J26" s="65"/>
      <c r="K26" s="62">
        <f>SUM(K27)</f>
        <v>0</v>
      </c>
      <c r="L26" s="62">
        <f>SUM(L27)</f>
        <v>0</v>
      </c>
      <c r="M26" s="62">
        <f>SUM(M27)</f>
        <v>0</v>
      </c>
      <c r="N26" s="62">
        <f>SUM(N27:N27)</f>
        <v>7000</v>
      </c>
      <c r="O26" s="62">
        <f>SUM(O27:O27)</f>
        <v>7000</v>
      </c>
      <c r="P26" s="62">
        <f>SUM(P27)</f>
        <v>0</v>
      </c>
      <c r="Q26" s="13"/>
      <c r="R26" s="13"/>
      <c r="S26" s="15"/>
      <c r="T26" s="66"/>
      <c r="U26" s="16"/>
    </row>
    <row r="27" spans="1:21" s="9" customFormat="1" ht="21.75" customHeight="1">
      <c r="A27" s="49">
        <v>3</v>
      </c>
      <c r="B27" s="49"/>
      <c r="C27" s="49"/>
      <c r="D27" s="49"/>
      <c r="E27" s="49"/>
      <c r="F27" s="49"/>
      <c r="G27" s="53" t="s">
        <v>38</v>
      </c>
      <c r="H27" s="65"/>
      <c r="I27" s="65"/>
      <c r="J27" s="65"/>
      <c r="K27" s="62">
        <v>0</v>
      </c>
      <c r="L27" s="62">
        <v>0</v>
      </c>
      <c r="M27" s="62">
        <v>0</v>
      </c>
      <c r="N27" s="62">
        <v>7000</v>
      </c>
      <c r="O27" s="62">
        <v>7000</v>
      </c>
      <c r="P27" s="62">
        <v>0</v>
      </c>
      <c r="Q27" s="13"/>
      <c r="R27" s="13"/>
      <c r="S27" s="15"/>
      <c r="T27" s="66"/>
      <c r="U27" s="16"/>
    </row>
    <row r="28" spans="1:21" s="9" customFormat="1" ht="23.25" customHeight="1">
      <c r="A28" s="49">
        <v>4</v>
      </c>
      <c r="B28" s="49"/>
      <c r="C28" s="49"/>
      <c r="D28" s="49"/>
      <c r="E28" s="49"/>
      <c r="F28" s="49">
        <v>4300</v>
      </c>
      <c r="G28" s="53" t="s">
        <v>20</v>
      </c>
      <c r="H28" s="65"/>
      <c r="I28" s="65"/>
      <c r="J28" s="65"/>
      <c r="K28" s="62">
        <f aca="true" t="shared" si="3" ref="K28:P28">SUM(K29)</f>
        <v>7000</v>
      </c>
      <c r="L28" s="62">
        <f t="shared" si="3"/>
        <v>7000</v>
      </c>
      <c r="M28" s="62">
        <f t="shared" si="3"/>
        <v>0</v>
      </c>
      <c r="N28" s="62">
        <f t="shared" si="3"/>
        <v>0</v>
      </c>
      <c r="O28" s="62">
        <f t="shared" si="3"/>
        <v>0</v>
      </c>
      <c r="P28" s="62">
        <f t="shared" si="3"/>
        <v>0</v>
      </c>
      <c r="Q28" s="13"/>
      <c r="R28" s="13"/>
      <c r="S28" s="15"/>
      <c r="T28" s="66"/>
      <c r="U28" s="16"/>
    </row>
    <row r="29" spans="1:21" s="9" customFormat="1" ht="30.75" customHeight="1">
      <c r="A29" s="49">
        <v>5</v>
      </c>
      <c r="B29" s="49"/>
      <c r="C29" s="49"/>
      <c r="D29" s="49"/>
      <c r="E29" s="49"/>
      <c r="F29" s="49"/>
      <c r="G29" s="53" t="s">
        <v>39</v>
      </c>
      <c r="H29" s="65"/>
      <c r="I29" s="65"/>
      <c r="J29" s="65"/>
      <c r="K29" s="62">
        <v>7000</v>
      </c>
      <c r="L29" s="62">
        <v>7000</v>
      </c>
      <c r="M29" s="62">
        <v>0</v>
      </c>
      <c r="N29" s="62">
        <v>0</v>
      </c>
      <c r="O29" s="62">
        <v>0</v>
      </c>
      <c r="P29" s="62">
        <v>0</v>
      </c>
      <c r="Q29" s="13"/>
      <c r="R29" s="13"/>
      <c r="S29" s="15"/>
      <c r="T29" s="66"/>
      <c r="U29" s="16"/>
    </row>
    <row r="30" spans="1:21" s="9" customFormat="1" ht="21" customHeight="1">
      <c r="A30" s="92" t="s">
        <v>40</v>
      </c>
      <c r="B30" s="93"/>
      <c r="C30" s="93"/>
      <c r="D30" s="93"/>
      <c r="E30" s="93"/>
      <c r="F30" s="93"/>
      <c r="G30" s="94"/>
      <c r="H30" s="65"/>
      <c r="I30" s="65"/>
      <c r="J30" s="65"/>
      <c r="K30" s="64">
        <f aca="true" t="shared" si="4" ref="K30:P30">SUM(K25)</f>
        <v>7000</v>
      </c>
      <c r="L30" s="64">
        <f t="shared" si="4"/>
        <v>7000</v>
      </c>
      <c r="M30" s="64">
        <f t="shared" si="4"/>
        <v>0</v>
      </c>
      <c r="N30" s="64">
        <f t="shared" si="4"/>
        <v>7000</v>
      </c>
      <c r="O30" s="64">
        <f t="shared" si="4"/>
        <v>7000</v>
      </c>
      <c r="P30" s="64">
        <f t="shared" si="4"/>
        <v>0</v>
      </c>
      <c r="Q30" s="13"/>
      <c r="R30" s="13"/>
      <c r="S30" s="15"/>
      <c r="T30" s="66"/>
      <c r="U30" s="16"/>
    </row>
    <row r="31" spans="1:21" s="9" customFormat="1" ht="14.25" customHeight="1">
      <c r="A31" s="49">
        <v>1</v>
      </c>
      <c r="B31" s="49">
        <v>926</v>
      </c>
      <c r="C31" s="49"/>
      <c r="D31" s="49"/>
      <c r="E31" s="49">
        <v>92601</v>
      </c>
      <c r="F31" s="49"/>
      <c r="G31" s="53" t="s">
        <v>41</v>
      </c>
      <c r="H31" s="65"/>
      <c r="I31" s="65"/>
      <c r="J31" s="65"/>
      <c r="K31" s="61">
        <f>SUM(K32)</f>
        <v>3000</v>
      </c>
      <c r="L31" s="61">
        <f>SUM(L32)</f>
        <v>3000</v>
      </c>
      <c r="M31" s="61">
        <f>SUM(M33)</f>
        <v>0</v>
      </c>
      <c r="N31" s="61">
        <f>SUM(N34)</f>
        <v>3000</v>
      </c>
      <c r="O31" s="61">
        <f>SUM(O34)</f>
        <v>3000</v>
      </c>
      <c r="P31" s="61">
        <f>SUM(P33)</f>
        <v>0</v>
      </c>
      <c r="Q31" s="13"/>
      <c r="R31" s="13"/>
      <c r="S31" s="15"/>
      <c r="T31" s="66"/>
      <c r="U31" s="16"/>
    </row>
    <row r="32" spans="1:21" s="9" customFormat="1" ht="16.5" customHeight="1">
      <c r="A32" s="49">
        <v>2</v>
      </c>
      <c r="B32" s="49"/>
      <c r="C32" s="49"/>
      <c r="D32" s="49"/>
      <c r="E32" s="49"/>
      <c r="F32" s="49">
        <v>4260</v>
      </c>
      <c r="G32" s="49" t="s">
        <v>21</v>
      </c>
      <c r="H32" s="65"/>
      <c r="I32" s="65"/>
      <c r="J32" s="65"/>
      <c r="K32" s="62">
        <f aca="true" t="shared" si="5" ref="K32:P32">SUM(K33)</f>
        <v>3000</v>
      </c>
      <c r="L32" s="62">
        <f t="shared" si="5"/>
        <v>3000</v>
      </c>
      <c r="M32" s="62">
        <f t="shared" si="5"/>
        <v>0</v>
      </c>
      <c r="N32" s="62">
        <f t="shared" si="5"/>
        <v>0</v>
      </c>
      <c r="O32" s="62">
        <f t="shared" si="5"/>
        <v>0</v>
      </c>
      <c r="P32" s="62">
        <f t="shared" si="5"/>
        <v>0</v>
      </c>
      <c r="Q32" s="13"/>
      <c r="R32" s="13"/>
      <c r="S32" s="15"/>
      <c r="T32" s="66"/>
      <c r="U32" s="16"/>
    </row>
    <row r="33" spans="1:21" s="9" customFormat="1" ht="24" customHeight="1">
      <c r="A33" s="49">
        <v>3</v>
      </c>
      <c r="B33" s="49"/>
      <c r="C33" s="49"/>
      <c r="D33" s="49"/>
      <c r="E33" s="49"/>
      <c r="F33" s="49"/>
      <c r="G33" s="53" t="s">
        <v>42</v>
      </c>
      <c r="H33" s="65"/>
      <c r="I33" s="65"/>
      <c r="J33" s="65"/>
      <c r="K33" s="62">
        <v>3000</v>
      </c>
      <c r="L33" s="62">
        <v>3000</v>
      </c>
      <c r="M33" s="62">
        <v>0</v>
      </c>
      <c r="N33" s="62">
        <v>0</v>
      </c>
      <c r="O33" s="62">
        <v>0</v>
      </c>
      <c r="P33" s="62">
        <v>0</v>
      </c>
      <c r="Q33" s="13"/>
      <c r="R33" s="13"/>
      <c r="S33" s="15"/>
      <c r="T33" s="66"/>
      <c r="U33" s="16"/>
    </row>
    <row r="34" spans="1:21" s="9" customFormat="1" ht="24" customHeight="1">
      <c r="A34" s="49">
        <v>4</v>
      </c>
      <c r="B34" s="49"/>
      <c r="C34" s="49"/>
      <c r="D34" s="49"/>
      <c r="E34" s="49"/>
      <c r="F34" s="49">
        <v>4300</v>
      </c>
      <c r="G34" s="53" t="s">
        <v>20</v>
      </c>
      <c r="H34" s="65"/>
      <c r="I34" s="65"/>
      <c r="J34" s="65"/>
      <c r="K34" s="62">
        <f aca="true" t="shared" si="6" ref="K34:P34">SUM(K35:K35)</f>
        <v>0</v>
      </c>
      <c r="L34" s="62">
        <f t="shared" si="6"/>
        <v>0</v>
      </c>
      <c r="M34" s="62">
        <f t="shared" si="6"/>
        <v>0</v>
      </c>
      <c r="N34" s="62">
        <f t="shared" si="6"/>
        <v>3000</v>
      </c>
      <c r="O34" s="62">
        <f t="shared" si="6"/>
        <v>3000</v>
      </c>
      <c r="P34" s="62">
        <f t="shared" si="6"/>
        <v>0</v>
      </c>
      <c r="Q34" s="13"/>
      <c r="R34" s="13"/>
      <c r="S34" s="15"/>
      <c r="T34" s="66"/>
      <c r="U34" s="16"/>
    </row>
    <row r="35" spans="1:21" s="9" customFormat="1" ht="34.5" customHeight="1">
      <c r="A35" s="49">
        <v>5</v>
      </c>
      <c r="B35" s="49"/>
      <c r="C35" s="49"/>
      <c r="D35" s="49"/>
      <c r="E35" s="49"/>
      <c r="F35" s="49"/>
      <c r="G35" s="53" t="s">
        <v>43</v>
      </c>
      <c r="H35" s="65"/>
      <c r="I35" s="65"/>
      <c r="J35" s="65"/>
      <c r="K35" s="62">
        <v>0</v>
      </c>
      <c r="L35" s="62">
        <v>0</v>
      </c>
      <c r="M35" s="62">
        <v>0</v>
      </c>
      <c r="N35" s="62">
        <v>3000</v>
      </c>
      <c r="O35" s="62">
        <v>3000</v>
      </c>
      <c r="P35" s="62">
        <v>0</v>
      </c>
      <c r="Q35" s="13"/>
      <c r="R35" s="13"/>
      <c r="S35" s="15"/>
      <c r="T35" s="66"/>
      <c r="U35" s="16"/>
    </row>
    <row r="36" spans="1:21" s="9" customFormat="1" ht="16.5" customHeight="1">
      <c r="A36" s="95" t="s">
        <v>44</v>
      </c>
      <c r="B36" s="96"/>
      <c r="C36" s="96"/>
      <c r="D36" s="96"/>
      <c r="E36" s="96"/>
      <c r="F36" s="96"/>
      <c r="G36" s="97"/>
      <c r="H36" s="65"/>
      <c r="I36" s="65"/>
      <c r="J36" s="65"/>
      <c r="K36" s="64">
        <f aca="true" t="shared" si="7" ref="K36:P36">SUM(K31)</f>
        <v>3000</v>
      </c>
      <c r="L36" s="64">
        <f t="shared" si="7"/>
        <v>3000</v>
      </c>
      <c r="M36" s="64">
        <f t="shared" si="7"/>
        <v>0</v>
      </c>
      <c r="N36" s="64">
        <f t="shared" si="7"/>
        <v>3000</v>
      </c>
      <c r="O36" s="64">
        <f t="shared" si="7"/>
        <v>3000</v>
      </c>
      <c r="P36" s="64">
        <f t="shared" si="7"/>
        <v>0</v>
      </c>
      <c r="Q36" s="13"/>
      <c r="R36" s="13"/>
      <c r="S36" s="15"/>
      <c r="T36" s="66"/>
      <c r="U36" s="16"/>
    </row>
    <row r="37" spans="1:20" ht="17.25" customHeight="1">
      <c r="A37" s="79" t="s">
        <v>17</v>
      </c>
      <c r="B37" s="80"/>
      <c r="C37" s="80"/>
      <c r="D37" s="80"/>
      <c r="E37" s="80"/>
      <c r="F37" s="80"/>
      <c r="G37" s="81"/>
      <c r="H37" s="63" t="e">
        <f>SUM(J37+I37)</f>
        <v>#REF!</v>
      </c>
      <c r="I37" s="63" t="e">
        <f>SUM(#REF!+#REF!+#REF!+#REF!+#REF!+#REF!+#REF!+#REF!+I13+#REF!+I15+#REF!)</f>
        <v>#REF!</v>
      </c>
      <c r="J37" s="63" t="e">
        <f>SUM(#REF!+#REF!+#REF!+#REF!+#REF!+#REF!+#REF!+#REF!+J13+#REF!+J15+#REF!)</f>
        <v>#REF!</v>
      </c>
      <c r="K37" s="52">
        <f>SUM(K36,K30,K24)</f>
        <v>82000</v>
      </c>
      <c r="L37" s="52">
        <f>SUM(L36+L30+L24)</f>
        <v>82000</v>
      </c>
      <c r="M37" s="52">
        <v>0</v>
      </c>
      <c r="N37" s="52">
        <f>SUM(N36+N30+N24)</f>
        <v>82000</v>
      </c>
      <c r="O37" s="52">
        <f>SUM(O36+O30+O24)</f>
        <v>82000</v>
      </c>
      <c r="P37" s="61">
        <v>0</v>
      </c>
      <c r="Q37" s="14" t="e">
        <f>SUM(#REF!+#REF!+#REF!+#REF!+#REF!+#REF!+#REF!+#REF!+Q13+#REF!+Q15+#REF!+#REF!)</f>
        <v>#REF!</v>
      </c>
      <c r="R37" s="14" t="e">
        <f>SUM(#REF!+#REF!+#REF!+#REF!+#REF!+#REF!+#REF!+#REF!+R13+#REF!+R15+#REF!)</f>
        <v>#REF!</v>
      </c>
      <c r="S37" s="14" t="e">
        <f>SUM(#REF!+#REF!)</f>
        <v>#REF!</v>
      </c>
      <c r="T37" s="11" t="e">
        <f>SUM(N37/H37)*100</f>
        <v>#REF!</v>
      </c>
    </row>
    <row r="38" spans="1:16" ht="12">
      <c r="A38" s="46"/>
      <c r="B38" s="46"/>
      <c r="C38" s="46"/>
      <c r="D38" s="30"/>
      <c r="E38" s="30"/>
      <c r="F38" s="30"/>
      <c r="G38" s="30"/>
      <c r="H38" s="30"/>
      <c r="I38" s="30"/>
      <c r="J38" s="30"/>
      <c r="K38" s="47"/>
      <c r="L38" s="47"/>
      <c r="M38" s="47"/>
      <c r="N38" s="47"/>
      <c r="O38" s="47"/>
      <c r="P38" s="47"/>
    </row>
    <row r="39" spans="1:21" s="9" customFormat="1" ht="12">
      <c r="A39" s="77"/>
      <c r="B39" s="78"/>
      <c r="C39" s="78"/>
      <c r="D39" s="78"/>
      <c r="E39" s="78"/>
      <c r="F39" s="78"/>
      <c r="G39" s="78"/>
      <c r="H39" s="48"/>
      <c r="I39" s="48"/>
      <c r="J39" s="48"/>
      <c r="K39" s="48"/>
      <c r="L39" s="48"/>
      <c r="M39" s="48"/>
      <c r="N39" s="48"/>
      <c r="O39" s="48"/>
      <c r="P39" s="48"/>
      <c r="U39" s="16"/>
    </row>
    <row r="40" spans="1:16" ht="12">
      <c r="A40" s="46"/>
      <c r="B40" s="46"/>
      <c r="C40" s="46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3" ht="12">
      <c r="A41" s="5"/>
      <c r="B41" s="5"/>
      <c r="C41" s="5"/>
    </row>
    <row r="42" spans="1:3" ht="12">
      <c r="A42" s="5"/>
      <c r="B42" s="5"/>
      <c r="C42" s="5"/>
    </row>
    <row r="43" spans="1:3" ht="12">
      <c r="A43" s="5"/>
      <c r="B43" s="5"/>
      <c r="C43" s="5"/>
    </row>
    <row r="44" spans="1:3" ht="12">
      <c r="A44" s="5"/>
      <c r="B44" s="5"/>
      <c r="C44" s="5"/>
    </row>
    <row r="45" spans="1:3" ht="12">
      <c r="A45" s="5"/>
      <c r="B45" s="5"/>
      <c r="C45" s="5"/>
    </row>
    <row r="46" spans="1:3" ht="12">
      <c r="A46" s="5"/>
      <c r="B46" s="5"/>
      <c r="C46" s="5"/>
    </row>
    <row r="47" spans="1:3" ht="12">
      <c r="A47" s="5"/>
      <c r="B47" s="5"/>
      <c r="C47" s="5"/>
    </row>
    <row r="48" spans="1:3" ht="12">
      <c r="A48" s="5"/>
      <c r="B48" s="5"/>
      <c r="C48" s="5"/>
    </row>
    <row r="49" spans="1:3" ht="12">
      <c r="A49" s="5"/>
      <c r="B49" s="5"/>
      <c r="C49" s="5"/>
    </row>
    <row r="50" spans="1:3" ht="12">
      <c r="A50" s="5"/>
      <c r="B50" s="5"/>
      <c r="C50" s="5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5"/>
      <c r="B87" s="5"/>
      <c r="C87" s="5"/>
    </row>
    <row r="88" spans="1:3" ht="12">
      <c r="A88" s="5"/>
      <c r="B88" s="5"/>
      <c r="C88" s="5"/>
    </row>
    <row r="89" spans="1:3" ht="12">
      <c r="A89" s="5"/>
      <c r="B89" s="5"/>
      <c r="C89" s="5"/>
    </row>
    <row r="90" spans="1:3" ht="12">
      <c r="A90" s="5"/>
      <c r="B90" s="5"/>
      <c r="C90" s="5"/>
    </row>
    <row r="91" spans="1:3" ht="12">
      <c r="A91" s="5"/>
      <c r="B91" s="5"/>
      <c r="C91" s="5"/>
    </row>
    <row r="92" spans="1:3" ht="12">
      <c r="A92" s="5"/>
      <c r="B92" s="5"/>
      <c r="C92" s="5"/>
    </row>
    <row r="93" spans="1:3" ht="12">
      <c r="A93" s="5"/>
      <c r="B93" s="5"/>
      <c r="C93" s="5"/>
    </row>
    <row r="94" spans="1:3" ht="12">
      <c r="A94" s="5"/>
      <c r="B94" s="5"/>
      <c r="C94" s="5"/>
    </row>
    <row r="95" spans="1:3" ht="12">
      <c r="A95" s="5"/>
      <c r="B95" s="5"/>
      <c r="C95" s="5"/>
    </row>
    <row r="96" spans="1:3" ht="12">
      <c r="A96" s="5"/>
      <c r="B96" s="5"/>
      <c r="C96" s="5"/>
    </row>
    <row r="97" spans="1:3" ht="12">
      <c r="A97" s="5"/>
      <c r="B97" s="5"/>
      <c r="C97" s="5"/>
    </row>
    <row r="98" spans="1:3" ht="12">
      <c r="A98" s="5"/>
      <c r="B98" s="5"/>
      <c r="C98" s="5"/>
    </row>
    <row r="99" spans="1:3" ht="12">
      <c r="A99" s="5"/>
      <c r="B99" s="5"/>
      <c r="C99" s="5"/>
    </row>
    <row r="100" spans="1:3" ht="12">
      <c r="A100" s="5"/>
      <c r="B100" s="5"/>
      <c r="C100" s="5"/>
    </row>
    <row r="101" spans="1:3" ht="12">
      <c r="A101" s="5"/>
      <c r="B101" s="5"/>
      <c r="C101" s="5"/>
    </row>
    <row r="102" spans="1:3" ht="12">
      <c r="A102" s="5"/>
      <c r="B102" s="5"/>
      <c r="C102" s="5"/>
    </row>
    <row r="103" spans="1:3" ht="12">
      <c r="A103" s="7"/>
      <c r="B103" s="7"/>
      <c r="C103" s="7"/>
    </row>
    <row r="104" spans="1:3" ht="12">
      <c r="A104" s="7"/>
      <c r="B104" s="7"/>
      <c r="C104" s="7"/>
    </row>
    <row r="105" spans="1:3" ht="12">
      <c r="A105" s="7"/>
      <c r="B105" s="7"/>
      <c r="C105" s="7"/>
    </row>
    <row r="106" spans="1:3" ht="12">
      <c r="A106" s="7"/>
      <c r="B106" s="7"/>
      <c r="C106" s="7"/>
    </row>
    <row r="107" spans="1:3" ht="12">
      <c r="A107" s="7"/>
      <c r="B107" s="7"/>
      <c r="C107" s="7"/>
    </row>
    <row r="108" spans="1:3" ht="12">
      <c r="A108" s="7"/>
      <c r="B108" s="7"/>
      <c r="C108" s="7"/>
    </row>
    <row r="109" spans="1:3" ht="12">
      <c r="A109" s="7"/>
      <c r="B109" s="7"/>
      <c r="C109" s="7"/>
    </row>
    <row r="110" spans="1:3" ht="12">
      <c r="A110" s="7"/>
      <c r="B110" s="7"/>
      <c r="C110" s="7"/>
    </row>
    <row r="111" spans="1:3" ht="12">
      <c r="A111" s="7"/>
      <c r="B111" s="7"/>
      <c r="C111" s="7"/>
    </row>
    <row r="112" spans="1:3" ht="12">
      <c r="A112" s="8"/>
      <c r="B112" s="8"/>
      <c r="C112" s="8"/>
    </row>
  </sheetData>
  <mergeCells count="18">
    <mergeCell ref="N8:N10"/>
    <mergeCell ref="B8:B10"/>
    <mergeCell ref="A8:A10"/>
    <mergeCell ref="A24:G24"/>
    <mergeCell ref="K8:K10"/>
    <mergeCell ref="E8:E10"/>
    <mergeCell ref="F8:F10"/>
    <mergeCell ref="L8:M9"/>
    <mergeCell ref="N4:P4"/>
    <mergeCell ref="A39:G39"/>
    <mergeCell ref="A37:G37"/>
    <mergeCell ref="A15:G15"/>
    <mergeCell ref="A13:G13"/>
    <mergeCell ref="A6:P6"/>
    <mergeCell ref="G8:G10"/>
    <mergeCell ref="A30:G30"/>
    <mergeCell ref="A36:G36"/>
    <mergeCell ref="O8:P9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2012-02-23T08:43:16Z</cp:lastPrinted>
  <dcterms:created xsi:type="dcterms:W3CDTF">2001-09-07T12:46:35Z</dcterms:created>
  <dcterms:modified xsi:type="dcterms:W3CDTF">2012-02-27T09:55:47Z</dcterms:modified>
  <cp:category/>
  <cp:version/>
  <cp:contentType/>
  <cp:contentStatus/>
</cp:coreProperties>
</file>