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<sst xmlns="http://schemas.openxmlformats.org/spreadsheetml/2006/main" count="29" uniqueCount="27">
  <si>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</si>
  <si>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</si>
  <si>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</si>
  <si>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</si>
  <si>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</si>
  <si>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</si>
  <si>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</si>
  <si>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</si>
  <si>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</si>
  <si>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</si>
  <si>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</si>
  <si>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</si>
  <si>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</si>
  <si>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</si>
  <si>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</si>
  <si>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</si>
  <si>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</si>
  <si>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</si>
  <si>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</si>
  <si>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</si>
  <si>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</si>
  <si>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dotacje celowe w ramach programów finansowanych z udziałem srodków europejskich oraz środków o których mowa w art. 5 ust,. 1 pkt. 3 oraz ust 3 pkt. 5 i 6 ustawy lub płatności w ramach budżetu srodków europejskich</t>
  </si>
  <si>
    <t>Dział  801 Oświata i wychowanie</t>
  </si>
  <si>
    <t>do Zarządzenia Nr  3/2012</t>
  </si>
  <si>
    <t xml:space="preserve">z dnia 10 stycznia 2012 r.  </t>
  </si>
  <si>
    <t>Dokonać zmian w planie dochodów gminy na rok 2012 stanowiącym tabelę nr 1 do Uchwały Budżetowej na rok 2012 Gminy Michałowice Nr XII/119/2012 z dnia 21 grudnia 2011 r. w sposób następujący:</t>
  </si>
  <si>
    <t>Plan po zmianach    80 908 649,33zł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</si>
</sst>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23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24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7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59" t="s">
        <v>11</v>
      </c>
      <c r="B8" s="59" t="s">
        <v>2</v>
      </c>
      <c r="C8" s="39"/>
      <c r="D8" s="40"/>
      <c r="E8" s="59" t="s">
        <v>10</v>
      </c>
      <c r="F8" s="41"/>
      <c r="G8" s="41"/>
      <c r="H8" s="41"/>
      <c r="I8" s="62" t="s">
        <v>13</v>
      </c>
      <c r="J8" s="67" t="s">
        <v>14</v>
      </c>
      <c r="K8" s="68"/>
      <c r="L8" s="62" t="s">
        <v>16</v>
      </c>
      <c r="M8" s="67" t="s">
        <v>14</v>
      </c>
      <c r="N8" s="68"/>
      <c r="O8" s="5"/>
      <c r="P8" s="5"/>
      <c r="Q8" s="5"/>
      <c r="R8" s="6"/>
    </row>
    <row r="9" spans="1:18" ht="14.25" customHeight="1">
      <c r="A9" s="60"/>
      <c r="B9" s="60"/>
      <c r="C9" s="42"/>
      <c r="D9" s="43"/>
      <c r="E9" s="60"/>
      <c r="F9" s="44"/>
      <c r="G9" s="44"/>
      <c r="H9" s="44"/>
      <c r="I9" s="63"/>
      <c r="J9" s="69"/>
      <c r="K9" s="70"/>
      <c r="L9" s="63"/>
      <c r="M9" s="69"/>
      <c r="N9" s="70"/>
      <c r="O9" s="5"/>
      <c r="P9" s="5"/>
      <c r="Q9" s="5"/>
      <c r="R9" s="6"/>
    </row>
    <row r="10" spans="1:18" ht="27" customHeight="1">
      <c r="A10" s="61"/>
      <c r="B10" s="61"/>
      <c r="C10" s="45"/>
      <c r="D10" s="46"/>
      <c r="E10" s="61"/>
      <c r="F10" s="47"/>
      <c r="G10" s="48" t="s">
        <v>0</v>
      </c>
      <c r="H10" s="46" t="s">
        <v>1</v>
      </c>
      <c r="I10" s="64"/>
      <c r="J10" s="48" t="s">
        <v>15</v>
      </c>
      <c r="K10" s="48" t="s">
        <v>20</v>
      </c>
      <c r="L10" s="64"/>
      <c r="M10" s="48" t="s">
        <v>17</v>
      </c>
      <c r="N10" s="48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5" t="s">
        <v>8</v>
      </c>
      <c r="B13" s="78"/>
      <c r="C13" s="78"/>
      <c r="D13" s="76"/>
      <c r="E13" s="77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9" s="19" customFormat="1" ht="84">
      <c r="A14" s="12">
        <v>1</v>
      </c>
      <c r="B14" s="12">
        <v>801</v>
      </c>
      <c r="C14" s="49"/>
      <c r="D14" s="50"/>
      <c r="E14" s="13" t="s">
        <v>21</v>
      </c>
      <c r="F14" s="25"/>
      <c r="G14" s="27"/>
      <c r="H14" s="25"/>
      <c r="I14" s="56">
        <v>0</v>
      </c>
      <c r="J14" s="53">
        <v>0</v>
      </c>
      <c r="K14" s="53">
        <v>0</v>
      </c>
      <c r="L14" s="54">
        <f>SUM(M14:N14)</f>
        <v>187942.8</v>
      </c>
      <c r="M14" s="55">
        <v>187942.8</v>
      </c>
      <c r="N14" s="53">
        <v>0</v>
      </c>
      <c r="O14" s="26"/>
      <c r="P14" s="26"/>
      <c r="Q14" s="26"/>
      <c r="R14" s="23"/>
      <c r="S14" s="31"/>
    </row>
    <row r="15" spans="1:19" s="19" customFormat="1" ht="19.5" customHeight="1">
      <c r="A15" s="79" t="s">
        <v>22</v>
      </c>
      <c r="B15" s="80"/>
      <c r="C15" s="80"/>
      <c r="D15" s="81"/>
      <c r="E15" s="82"/>
      <c r="F15" s="25">
        <f>SUM(F14:F14)</f>
        <v>0</v>
      </c>
      <c r="G15" s="27">
        <f>SUM(G14:G14)</f>
        <v>0</v>
      </c>
      <c r="H15" s="27">
        <v>0</v>
      </c>
      <c r="I15" s="56">
        <f>SUM(J15+K15)</f>
        <v>0</v>
      </c>
      <c r="J15" s="53">
        <v>0</v>
      </c>
      <c r="K15" s="53">
        <v>0</v>
      </c>
      <c r="L15" s="56">
        <f>SUM(M15+N15)</f>
        <v>187942.8</v>
      </c>
      <c r="M15" s="56">
        <f>SUM(M14)</f>
        <v>187942.8</v>
      </c>
      <c r="N15" s="53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36"/>
      <c r="J16" s="37"/>
      <c r="K16" s="37"/>
      <c r="L16" s="36">
        <f>SUM(M16+N16)</f>
        <v>0</v>
      </c>
      <c r="M16" s="38"/>
      <c r="N16" s="37">
        <v>0</v>
      </c>
      <c r="O16" s="22">
        <v>5135</v>
      </c>
      <c r="P16" s="22">
        <v>5135</v>
      </c>
      <c r="Q16" s="22"/>
      <c r="R16" s="23">
        <f>SUM(L16/F16)*100</f>
        <v>0</v>
      </c>
    </row>
    <row r="17" spans="1:19" s="19" customFormat="1" ht="15.75" customHeight="1" hidden="1">
      <c r="A17" s="75" t="s">
        <v>4</v>
      </c>
      <c r="B17" s="76"/>
      <c r="C17" s="76"/>
      <c r="D17" s="76"/>
      <c r="E17" s="77"/>
      <c r="F17" s="25">
        <f>SUM(G17+H17)</f>
        <v>5135</v>
      </c>
      <c r="G17" s="27">
        <f>SUM(G16:G16)</f>
        <v>5135</v>
      </c>
      <c r="H17" s="27">
        <v>0</v>
      </c>
      <c r="I17" s="36"/>
      <c r="J17" s="37"/>
      <c r="K17" s="37"/>
      <c r="L17" s="36">
        <f>SUM(M17+N17)</f>
        <v>0</v>
      </c>
      <c r="M17" s="36"/>
      <c r="N17" s="37">
        <f>SUM(N16:N16)</f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>SUM(L17/F17)*100</f>
        <v>0</v>
      </c>
      <c r="S17" s="31"/>
    </row>
    <row r="18" spans="1:18" ht="12">
      <c r="A18" s="71" t="s">
        <v>9</v>
      </c>
      <c r="B18" s="72"/>
      <c r="C18" s="72"/>
      <c r="D18" s="73"/>
      <c r="E18" s="74"/>
      <c r="F18" s="28" t="e">
        <f>SUM(H18+G18)</f>
        <v>#REF!</v>
      </c>
      <c r="G18" s="28" t="e">
        <f>SUM(#REF!+#REF!+#REF!+#REF!+#REF!+#REF!+#REF!+#REF!+G13+#REF!+G17+#REF!)</f>
        <v>#REF!</v>
      </c>
      <c r="H18" s="28" t="e">
        <f>SUM(#REF!+#REF!+#REF!+#REF!+#REF!+#REF!+#REF!+#REF!+H13+#REF!+H17+#REF!)</f>
        <v>#REF!</v>
      </c>
      <c r="I18" s="54">
        <f>SUM(J18+K18)</f>
        <v>0</v>
      </c>
      <c r="J18" s="55">
        <f>SUM(J15)</f>
        <v>0</v>
      </c>
      <c r="K18" s="55">
        <f>SUM(K15)</f>
        <v>0</v>
      </c>
      <c r="L18" s="51">
        <f>SUM(N18+M18)</f>
        <v>187942.8</v>
      </c>
      <c r="M18" s="52">
        <f>SUM(M15)</f>
        <v>187942.8</v>
      </c>
      <c r="N18" s="52">
        <f>SUM(N15)</f>
        <v>0</v>
      </c>
      <c r="O18" s="29" t="e">
        <f>SUM(#REF!+#REF!+#REF!+#REF!+#REF!+#REF!+#REF!+#REF!+O13+#REF!+O17+#REF!+#REF!)</f>
        <v>#REF!</v>
      </c>
      <c r="P18" s="29" t="e">
        <f>SUM(#REF!+#REF!+#REF!+#REF!+#REF!+#REF!+#REF!+#REF!+P13+#REF!+P17+#REF!)</f>
        <v>#REF!</v>
      </c>
      <c r="Q18" s="29" t="e">
        <f>SUM(#REF!+#REF!)</f>
        <v>#REF!</v>
      </c>
      <c r="R18" s="23" t="e">
        <f>SUM(L18/F18)*100</f>
        <v>#REF!</v>
      </c>
    </row>
    <row r="19" spans="1:3" ht="12">
      <c r="A19" s="15"/>
      <c r="B19" s="15"/>
      <c r="C19" s="15"/>
    </row>
    <row r="20" spans="1:5" ht="12.75">
      <c r="A20" s="65" t="s">
        <v>26</v>
      </c>
      <c r="B20" s="66"/>
      <c r="C20" s="66"/>
      <c r="D20" s="66"/>
      <c r="E20" s="66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mergeCells count="13">
    <mergeCell ref="A20:E20"/>
    <mergeCell ref="J8:K9"/>
    <mergeCell ref="L8:L10"/>
    <mergeCell ref="M8:N9"/>
    <mergeCell ref="A18:E18"/>
    <mergeCell ref="A17:E17"/>
    <mergeCell ref="A13:E13"/>
    <mergeCell ref="A15:E15"/>
    <mergeCell ref="A6:N6"/>
    <mergeCell ref="E8:E10"/>
    <mergeCell ref="B8:B10"/>
    <mergeCell ref="A8:A10"/>
    <mergeCell ref="I8:I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2012-01-17T08:40:49Z</cp:lastPrinted>
  <dcterms:created xsi:type="dcterms:W3CDTF">2001-09-07T12:46:35Z</dcterms:created>
  <dcterms:modified xsi:type="dcterms:W3CDTF">2012-01-17T08:47:17Z</dcterms:modified>
  <cp:category/>
  <cp:version/>
  <cp:contentType/>
  <cp:contentStatus/>
</cp:coreProperties>
</file>