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04'!$9:$10</definedName>
  </definedNames>
  <calcPr fullCalcOnLoad="1"/>
</workbook>
</file>

<file path=xl/sharedStrings.xml><?xml version="1.0" encoding="utf-8"?>
<sst xmlns="http://schemas.openxmlformats.org/spreadsheetml/2006/main" count="40" uniqueCount="40">
  <si>
    <t>Źródła dochodów</t>
  </si>
  <si>
    <t>Lp.</t>
  </si>
  <si>
    <t>Autopoprawki Wójta Gminy</t>
  </si>
  <si>
    <t>Plan dochodów na  2005 rok</t>
  </si>
  <si>
    <t>Plan dochodów na 2006 rok</t>
  </si>
  <si>
    <t>Zmniejszenie</t>
  </si>
  <si>
    <t>zwiększenie</t>
  </si>
  <si>
    <t xml:space="preserve">Przewidywane wykonanie  dochodów  2006 rok  </t>
  </si>
  <si>
    <t xml:space="preserve">% </t>
  </si>
  <si>
    <t xml:space="preserve">Dział </t>
  </si>
  <si>
    <t xml:space="preserve">Rozdział </t>
  </si>
  <si>
    <t>§</t>
  </si>
  <si>
    <t>Dotacje ogółem</t>
  </si>
  <si>
    <t>Dział 750 Administracja publiczna</t>
  </si>
  <si>
    <t>Dział 751 Urzędy naczelnych organów władzy państwowej , kontroli i ochrony prawa oraz sądownictwa</t>
  </si>
  <si>
    <t xml:space="preserve">Dział 852 Pomoc społeczna </t>
  </si>
  <si>
    <t>Dział 754 Bezpieczeństwo publiczne i ochrona przeciwpożarowa</t>
  </si>
  <si>
    <t xml:space="preserve">dotacje celowe otrzymane z budżetu państwa na realizację zadań bieżących z zakresu administracji rządowej oraz innych zadań zleconych gminie  - z zakresu administracji rządowej 
</t>
  </si>
  <si>
    <t>dotacje celowe otrzymane z budżetu państwa na realizację zadań bieżących z zakresu administracji rządowej oraz innych zadań zleconych gminie - z zakresu obrony cywilnej</t>
  </si>
  <si>
    <t>010</t>
  </si>
  <si>
    <t>01095</t>
  </si>
  <si>
    <t>Dział 010 Rolnictwo i łowiectwo</t>
  </si>
  <si>
    <t>Plan dochodów po zmianach</t>
  </si>
  <si>
    <t>Plan dochodów  wg uchwały budżetowej</t>
  </si>
  <si>
    <t>Wykonanie dochodów</t>
  </si>
  <si>
    <t xml:space="preserve"> % wykonania</t>
  </si>
  <si>
    <t>dotacje celowe otrzymane z budżetu państwa na realizację zadań bieżących  z zakresu administracji rządowej oraz innych zadań zleconych gminie-z zakresu spraw obywatelskich (aktualizacja rejestru wyborców)</t>
  </si>
  <si>
    <t>dotacje celowe otrzymane z budżetu państwa na realizację zadań bieżących  z zakresu administracji rządowej oraz innych zadań zleconych gminie - z zakresu pomocy społecznej (składki na ubezpieczenie zdrowotne)</t>
  </si>
  <si>
    <t>dotacje celowe otrzymane z budżetu państwa na realizację zadań bieżących  z zakresu administracji rządowej oraz innych zadań zleconych gminie - z zakresu pomocy społecznej (świadczenia rodzinne)</t>
  </si>
  <si>
    <t xml:space="preserve">dotacje celowe otrzymane z budżetu państwa na realizację zadań bieżących z zakresu administracji rządowej oraz innych zadań zleconych gminie -  z zakresu rolnictwa i łowiectwa  (zwrot podatku akcyzowego zawartego w cenie paliwa napędowego wykorzystywanego do produkcji rolnej) </t>
  </si>
  <si>
    <t xml:space="preserve">   (dane w zł)</t>
  </si>
  <si>
    <t>dotacje celowe otrzymane z budżetu państwa na realizację zadań bieżących z zakresu administracji rządowej oraz innych zadań zleconych gminie (związkom gmin) ustawami spis powszechny</t>
  </si>
  <si>
    <t>dotacje celowe otrzymane z budżetu państwa na realizację zadań bieżących  z zakresu administracji rządowej oraz innych zadań zleconych gminie-wybory do Sejmu i Senatu</t>
  </si>
  <si>
    <t>dotacje celowe otrzymane z budżetu państwa na realizację zadań bieżących z zakresu administracji rządowej oraz innych zadań zleconych gminie (związkom gmin) ustawami -wybory uzupełniające do rady gminy</t>
  </si>
  <si>
    <t>dotacje celowe otrzymane z budżetu państwa na realizację własnych zadań bieżących gmin - z zakresu pomocy społecznej- usuwanie skutków klęsk żywiołowych</t>
  </si>
  <si>
    <t>dotacje celowe otrzymane z budżetu państwa na realizację  własnych zadań bieżących gmin - z zakresu pomocy społecznej- świadczenia pielęgnacyjne</t>
  </si>
  <si>
    <t xml:space="preserve">                                                              z wykonania budżetu Gminy Michałowice za 2011 rok</t>
  </si>
  <si>
    <t xml:space="preserve">                                                               do Sprawozdania Rocznego</t>
  </si>
  <si>
    <t xml:space="preserve">                                                                 Załącznik Nr 1a</t>
  </si>
  <si>
    <t xml:space="preserve">Wykonanie dochodów związanych z realizacją zadań z zakresu administracji rządowej i innych zadań zleconych odrębnymi ustawami za  2011  rok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</si>
</sst>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15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b/>
      <i/>
      <sz val="10"/>
      <name val="Arial CE"/>
      <family val="0"/>
    </font>
    <font>
      <b/>
      <sz val="12"/>
      <name val="Times New Roman"/>
      <family val="1"/>
    </font>
    <font>
      <b/>
      <sz val="12"/>
      <name val="Arial CE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2" fillId="0" borderId="2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3" fontId="7" fillId="0" borderId="0" xfId="0" applyNumberFormat="1" applyFont="1" applyAlignment="1">
      <alignment vertical="top"/>
    </xf>
    <xf numFmtId="0" fontId="7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9" fontId="1" fillId="0" borderId="2" xfId="0" applyNumberFormat="1" applyFont="1" applyBorder="1" applyAlignment="1">
      <alignment vertical="top"/>
    </xf>
    <xf numFmtId="0" fontId="1" fillId="0" borderId="0" xfId="0" applyFont="1" applyBorder="1" applyAlignment="1">
      <alignment/>
    </xf>
    <xf numFmtId="4" fontId="2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2" fillId="0" borderId="3" xfId="0" applyFont="1" applyBorder="1" applyAlignment="1">
      <alignment wrapText="1"/>
    </xf>
    <xf numFmtId="4" fontId="1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"/>
  <sheetViews>
    <sheetView tabSelected="1" workbookViewId="0" topLeftCell="A17">
      <selection activeCell="X10" sqref="X10"/>
    </sheetView>
  </sheetViews>
  <sheetFormatPr defaultColWidth="9.00390625" defaultRowHeight="12.75"/>
  <cols>
    <col min="1" max="1" width="3.375" style="5" bestFit="1" customWidth="1"/>
    <col min="2" max="2" width="4.25390625" style="5" customWidth="1"/>
    <col min="3" max="3" width="7.375" style="5" customWidth="1"/>
    <col min="4" max="4" width="9.625" style="5" hidden="1" customWidth="1"/>
    <col min="5" max="5" width="35.625" style="5" customWidth="1"/>
    <col min="6" max="6" width="9.25390625" style="5" hidden="1" customWidth="1"/>
    <col min="7" max="8" width="11.625" style="5" hidden="1" customWidth="1"/>
    <col min="9" max="9" width="10.125" style="5" hidden="1" customWidth="1"/>
    <col min="10" max="10" width="10.00390625" style="5" hidden="1" customWidth="1"/>
    <col min="11" max="12" width="11.625" style="5" hidden="1" customWidth="1"/>
    <col min="13" max="14" width="11.875" style="5" bestFit="1" customWidth="1"/>
    <col min="15" max="15" width="11.00390625" style="5" customWidth="1"/>
    <col min="16" max="16" width="11.625" style="5" hidden="1" customWidth="1"/>
    <col min="17" max="16384" width="9.125" style="5" customWidth="1"/>
  </cols>
  <sheetData>
    <row r="1" spans="1:16" ht="12.75">
      <c r="A1" s="68"/>
      <c r="B1" s="68"/>
      <c r="C1" s="68"/>
      <c r="D1" s="68"/>
      <c r="E1" s="68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20" ht="16.5" customHeight="1">
      <c r="A2" s="6"/>
      <c r="B2" s="6"/>
      <c r="C2" s="6"/>
      <c r="D2" s="7"/>
      <c r="E2" s="71" t="s">
        <v>38</v>
      </c>
      <c r="F2" s="67"/>
      <c r="G2" s="67"/>
      <c r="H2" s="67"/>
      <c r="I2" s="67"/>
      <c r="J2" s="67"/>
      <c r="K2" s="67"/>
      <c r="L2" s="67"/>
      <c r="M2" s="67"/>
      <c r="N2" s="50"/>
      <c r="O2" s="49"/>
      <c r="P2" s="50"/>
      <c r="Q2" s="1"/>
      <c r="S2" s="1"/>
      <c r="T2" s="2"/>
    </row>
    <row r="3" spans="1:20" ht="15" customHeight="1">
      <c r="A3" s="8"/>
      <c r="B3" s="8"/>
      <c r="C3" s="8"/>
      <c r="D3" s="7"/>
      <c r="E3" s="71" t="s">
        <v>37</v>
      </c>
      <c r="F3" s="67"/>
      <c r="G3" s="67"/>
      <c r="H3" s="67"/>
      <c r="I3" s="67"/>
      <c r="J3" s="67"/>
      <c r="K3" s="67"/>
      <c r="L3" s="67"/>
      <c r="M3" s="67"/>
      <c r="N3" s="72"/>
      <c r="O3" s="49"/>
      <c r="P3" s="50"/>
      <c r="Q3" s="1"/>
      <c r="S3" s="1"/>
      <c r="T3" s="2"/>
    </row>
    <row r="4" spans="1:20" ht="14.25" customHeight="1">
      <c r="A4" s="8"/>
      <c r="B4" s="8"/>
      <c r="C4" s="8"/>
      <c r="D4" s="7"/>
      <c r="E4" s="66" t="s">
        <v>36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1"/>
      <c r="S4" s="1"/>
      <c r="T4" s="2"/>
    </row>
    <row r="5" spans="1:20" ht="16.5" customHeight="1">
      <c r="A5" s="1"/>
      <c r="B5" s="1"/>
      <c r="C5" s="1"/>
      <c r="D5" s="3"/>
      <c r="E5" s="66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1"/>
      <c r="S5" s="1"/>
      <c r="T5" s="2"/>
    </row>
    <row r="6" spans="1:20" ht="12.75">
      <c r="A6" s="1"/>
      <c r="B6" s="1"/>
      <c r="C6" s="1"/>
      <c r="D6" s="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"/>
      <c r="S6" s="1"/>
      <c r="T6" s="2"/>
    </row>
    <row r="7" spans="1:20" s="26" customFormat="1" ht="31.5" customHeight="1">
      <c r="A7" s="69" t="s">
        <v>39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25"/>
      <c r="Q7" s="24"/>
      <c r="S7" s="24"/>
      <c r="T7" s="27"/>
    </row>
    <row r="8" spans="1:20" s="26" customFormat="1" ht="18" customHeight="1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46" t="s">
        <v>30</v>
      </c>
      <c r="P8" s="25"/>
      <c r="Q8" s="24"/>
      <c r="S8" s="24"/>
      <c r="T8" s="27"/>
    </row>
    <row r="9" spans="1:17" ht="61.5" customHeight="1">
      <c r="A9" s="9" t="s">
        <v>1</v>
      </c>
      <c r="B9" s="9" t="s">
        <v>9</v>
      </c>
      <c r="C9" s="9" t="s">
        <v>10</v>
      </c>
      <c r="D9" s="10" t="s">
        <v>11</v>
      </c>
      <c r="E9" s="9" t="s">
        <v>0</v>
      </c>
      <c r="F9" s="11" t="s">
        <v>3</v>
      </c>
      <c r="G9" s="11" t="s">
        <v>2</v>
      </c>
      <c r="H9" s="10" t="s">
        <v>4</v>
      </c>
      <c r="I9" s="11" t="s">
        <v>5</v>
      </c>
      <c r="J9" s="11" t="s">
        <v>6</v>
      </c>
      <c r="K9" s="10" t="s">
        <v>7</v>
      </c>
      <c r="L9" s="10" t="s">
        <v>23</v>
      </c>
      <c r="M9" s="10" t="s">
        <v>22</v>
      </c>
      <c r="N9" s="10" t="s">
        <v>24</v>
      </c>
      <c r="O9" s="10" t="s">
        <v>25</v>
      </c>
      <c r="P9" s="11" t="s">
        <v>8</v>
      </c>
      <c r="Q9" s="19"/>
    </row>
    <row r="10" spans="1:17" s="31" customFormat="1" ht="12.75">
      <c r="A10" s="12">
        <v>1</v>
      </c>
      <c r="B10" s="12">
        <v>2</v>
      </c>
      <c r="C10" s="12">
        <v>3</v>
      </c>
      <c r="D10" s="23">
        <v>4</v>
      </c>
      <c r="E10" s="23">
        <v>4</v>
      </c>
      <c r="F10" s="30">
        <v>5</v>
      </c>
      <c r="G10" s="30"/>
      <c r="H10" s="12">
        <v>4</v>
      </c>
      <c r="I10" s="30"/>
      <c r="J10" s="30"/>
      <c r="K10" s="12"/>
      <c r="L10" s="12">
        <v>5</v>
      </c>
      <c r="M10" s="12">
        <v>5</v>
      </c>
      <c r="N10" s="12">
        <v>6</v>
      </c>
      <c r="O10" s="12">
        <v>7</v>
      </c>
      <c r="P10" s="30"/>
      <c r="Q10" s="40"/>
    </row>
    <row r="11" spans="1:17" s="31" customFormat="1" ht="89.25" customHeight="1">
      <c r="A11" s="32">
        <v>1</v>
      </c>
      <c r="B11" s="38" t="s">
        <v>19</v>
      </c>
      <c r="C11" s="37" t="s">
        <v>20</v>
      </c>
      <c r="D11" s="32">
        <v>2010</v>
      </c>
      <c r="E11" s="36" t="s">
        <v>29</v>
      </c>
      <c r="F11" s="34"/>
      <c r="G11" s="34"/>
      <c r="H11" s="35"/>
      <c r="I11" s="34"/>
      <c r="J11" s="34"/>
      <c r="K11" s="35"/>
      <c r="L11" s="41">
        <v>0</v>
      </c>
      <c r="M11" s="41">
        <v>21361.15</v>
      </c>
      <c r="N11" s="41">
        <v>21361.15</v>
      </c>
      <c r="O11" s="41">
        <f>SUM(N11/M11)*100</f>
        <v>100</v>
      </c>
      <c r="P11" s="30"/>
      <c r="Q11" s="40"/>
    </row>
    <row r="12" spans="1:17" s="31" customFormat="1" ht="13.5">
      <c r="A12" s="58" t="s">
        <v>21</v>
      </c>
      <c r="B12" s="59"/>
      <c r="C12" s="59"/>
      <c r="D12" s="60"/>
      <c r="E12" s="61"/>
      <c r="F12" s="30"/>
      <c r="G12" s="30"/>
      <c r="H12" s="12"/>
      <c r="I12" s="30"/>
      <c r="J12" s="30"/>
      <c r="K12" s="12"/>
      <c r="L12" s="42">
        <v>0</v>
      </c>
      <c r="M12" s="42">
        <f>SUM(M11)</f>
        <v>21361.15</v>
      </c>
      <c r="N12" s="42">
        <f>SUM(N11)</f>
        <v>21361.15</v>
      </c>
      <c r="O12" s="41">
        <f aca="true" t="shared" si="0" ref="O12:O27">SUM(N12/M12)*100</f>
        <v>100</v>
      </c>
      <c r="P12" s="30"/>
      <c r="Q12" s="40"/>
    </row>
    <row r="13" spans="1:17" ht="63" customHeight="1">
      <c r="A13" s="32">
        <v>1</v>
      </c>
      <c r="B13" s="9">
        <v>750</v>
      </c>
      <c r="C13" s="32">
        <v>75011</v>
      </c>
      <c r="D13" s="32">
        <v>2010</v>
      </c>
      <c r="E13" s="33" t="s">
        <v>17</v>
      </c>
      <c r="F13" s="15">
        <v>75144</v>
      </c>
      <c r="G13" s="15">
        <v>0</v>
      </c>
      <c r="H13" s="16">
        <v>76271</v>
      </c>
      <c r="I13" s="15"/>
      <c r="J13" s="15"/>
      <c r="K13" s="16">
        <f>SUM(H13-I13+J13)</f>
        <v>76271</v>
      </c>
      <c r="L13" s="43">
        <v>81312</v>
      </c>
      <c r="M13" s="43">
        <v>81312</v>
      </c>
      <c r="N13" s="43">
        <v>81312</v>
      </c>
      <c r="O13" s="41">
        <f t="shared" si="0"/>
        <v>100</v>
      </c>
      <c r="P13" s="39">
        <f>SUM(O13/K13)*100</f>
        <v>0.1311114316057217</v>
      </c>
      <c r="Q13" s="19"/>
    </row>
    <row r="14" spans="1:17" ht="63.75">
      <c r="A14" s="48">
        <v>2</v>
      </c>
      <c r="B14" s="9">
        <v>750</v>
      </c>
      <c r="C14" s="32">
        <v>75056</v>
      </c>
      <c r="D14" s="32">
        <v>2010</v>
      </c>
      <c r="E14" s="33" t="s">
        <v>31</v>
      </c>
      <c r="F14" s="15"/>
      <c r="G14" s="15"/>
      <c r="H14" s="16"/>
      <c r="I14" s="15"/>
      <c r="J14" s="15"/>
      <c r="K14" s="16"/>
      <c r="L14" s="43">
        <v>0</v>
      </c>
      <c r="M14" s="43">
        <v>30454</v>
      </c>
      <c r="N14" s="43">
        <v>30454</v>
      </c>
      <c r="O14" s="41">
        <f t="shared" si="0"/>
        <v>100</v>
      </c>
      <c r="P14" s="39"/>
      <c r="Q14" s="19"/>
    </row>
    <row r="15" spans="1:17" ht="21" customHeight="1">
      <c r="A15" s="58" t="s">
        <v>13</v>
      </c>
      <c r="B15" s="59"/>
      <c r="C15" s="59"/>
      <c r="D15" s="60"/>
      <c r="E15" s="61"/>
      <c r="F15" s="15"/>
      <c r="G15" s="15"/>
      <c r="H15" s="16"/>
      <c r="I15" s="15"/>
      <c r="J15" s="15"/>
      <c r="K15" s="16"/>
      <c r="L15" s="44">
        <f>SUM(L13)</f>
        <v>81312</v>
      </c>
      <c r="M15" s="44">
        <f>SUM(M13:M14)</f>
        <v>111766</v>
      </c>
      <c r="N15" s="44">
        <f>SUM(N13:N14)</f>
        <v>111766</v>
      </c>
      <c r="O15" s="41">
        <f t="shared" si="0"/>
        <v>100</v>
      </c>
      <c r="P15" s="39"/>
      <c r="Q15" s="19"/>
    </row>
    <row r="16" spans="1:17" ht="76.5">
      <c r="A16" s="32">
        <v>1</v>
      </c>
      <c r="B16" s="9">
        <v>751</v>
      </c>
      <c r="C16" s="32">
        <v>75101</v>
      </c>
      <c r="D16" s="32">
        <v>2010</v>
      </c>
      <c r="E16" s="33" t="s">
        <v>26</v>
      </c>
      <c r="F16" s="15">
        <v>2256</v>
      </c>
      <c r="G16" s="15">
        <v>0</v>
      </c>
      <c r="H16" s="16">
        <v>2400</v>
      </c>
      <c r="I16" s="15"/>
      <c r="J16" s="15"/>
      <c r="K16" s="16">
        <f>SUM(H16-I16+J16)</f>
        <v>2400</v>
      </c>
      <c r="L16" s="43">
        <v>2574</v>
      </c>
      <c r="M16" s="43">
        <v>2609</v>
      </c>
      <c r="N16" s="43">
        <v>2574</v>
      </c>
      <c r="O16" s="41">
        <f t="shared" si="0"/>
        <v>98.65848984285167</v>
      </c>
      <c r="P16" s="39">
        <f>SUM(O16/K16)*100</f>
        <v>4.110770410118819</v>
      </c>
      <c r="Q16" s="19"/>
    </row>
    <row r="17" spans="1:17" ht="63.75">
      <c r="A17" s="32">
        <v>2</v>
      </c>
      <c r="B17" s="9">
        <v>751</v>
      </c>
      <c r="C17" s="32">
        <v>75108</v>
      </c>
      <c r="D17" s="32">
        <v>2010</v>
      </c>
      <c r="E17" s="33" t="s">
        <v>32</v>
      </c>
      <c r="F17" s="15"/>
      <c r="G17" s="15"/>
      <c r="H17" s="16"/>
      <c r="I17" s="15"/>
      <c r="J17" s="15"/>
      <c r="K17" s="16"/>
      <c r="L17" s="43">
        <v>0</v>
      </c>
      <c r="M17" s="43">
        <v>22621</v>
      </c>
      <c r="N17" s="43">
        <v>21856.67</v>
      </c>
      <c r="O17" s="41">
        <f t="shared" si="0"/>
        <v>96.62114849034083</v>
      </c>
      <c r="P17" s="39"/>
      <c r="Q17" s="19"/>
    </row>
    <row r="18" spans="1:17" ht="76.5">
      <c r="A18" s="48">
        <v>3</v>
      </c>
      <c r="B18" s="9">
        <v>751</v>
      </c>
      <c r="C18" s="32">
        <v>75109</v>
      </c>
      <c r="D18" s="32">
        <v>2010</v>
      </c>
      <c r="E18" s="33" t="s">
        <v>33</v>
      </c>
      <c r="F18" s="15"/>
      <c r="G18" s="15"/>
      <c r="H18" s="16"/>
      <c r="I18" s="15"/>
      <c r="J18" s="15"/>
      <c r="K18" s="16"/>
      <c r="L18" s="43">
        <v>0</v>
      </c>
      <c r="M18" s="43">
        <v>4647</v>
      </c>
      <c r="N18" s="43">
        <v>4645.12</v>
      </c>
      <c r="O18" s="41">
        <f t="shared" si="0"/>
        <v>99.95954379169356</v>
      </c>
      <c r="P18" s="39"/>
      <c r="Q18" s="19"/>
    </row>
    <row r="19" spans="1:17" ht="27.75" customHeight="1">
      <c r="A19" s="62" t="s">
        <v>14</v>
      </c>
      <c r="B19" s="63"/>
      <c r="C19" s="63"/>
      <c r="D19" s="64"/>
      <c r="E19" s="65"/>
      <c r="F19" s="15"/>
      <c r="G19" s="15"/>
      <c r="H19" s="16"/>
      <c r="I19" s="15"/>
      <c r="J19" s="15"/>
      <c r="K19" s="16"/>
      <c r="L19" s="44">
        <f>SUM(L16)</f>
        <v>2574</v>
      </c>
      <c r="M19" s="44">
        <f>SUM(M16:M18)</f>
        <v>29877</v>
      </c>
      <c r="N19" s="44">
        <f>SUM(N16:N18)</f>
        <v>29075.789999999997</v>
      </c>
      <c r="O19" s="41">
        <f t="shared" si="0"/>
        <v>97.31830505070789</v>
      </c>
      <c r="P19" s="39"/>
      <c r="Q19" s="19"/>
    </row>
    <row r="20" spans="1:17" ht="63.75">
      <c r="A20" s="32">
        <v>1</v>
      </c>
      <c r="B20" s="9">
        <v>754</v>
      </c>
      <c r="C20" s="32">
        <v>75414</v>
      </c>
      <c r="D20" s="32">
        <v>2010</v>
      </c>
      <c r="E20" s="33" t="s">
        <v>18</v>
      </c>
      <c r="F20" s="15">
        <v>400</v>
      </c>
      <c r="G20" s="15">
        <v>0</v>
      </c>
      <c r="H20" s="16">
        <v>400</v>
      </c>
      <c r="I20" s="15"/>
      <c r="J20" s="15"/>
      <c r="K20" s="16">
        <f>SUM(H20-I20+J20)</f>
        <v>400</v>
      </c>
      <c r="L20" s="43">
        <v>300</v>
      </c>
      <c r="M20" s="43">
        <v>200</v>
      </c>
      <c r="N20" s="43">
        <v>200</v>
      </c>
      <c r="O20" s="41">
        <f t="shared" si="0"/>
        <v>100</v>
      </c>
      <c r="P20" s="39">
        <f>SUM(O20/K20)*100</f>
        <v>25</v>
      </c>
      <c r="Q20" s="19"/>
    </row>
    <row r="21" spans="1:17" ht="30.75" customHeight="1">
      <c r="A21" s="62" t="s">
        <v>16</v>
      </c>
      <c r="B21" s="63"/>
      <c r="C21" s="63"/>
      <c r="D21" s="64"/>
      <c r="E21" s="65"/>
      <c r="F21" s="15"/>
      <c r="G21" s="15"/>
      <c r="H21" s="16"/>
      <c r="I21" s="15"/>
      <c r="J21" s="15"/>
      <c r="K21" s="16"/>
      <c r="L21" s="44">
        <f>SUM(L20)</f>
        <v>300</v>
      </c>
      <c r="M21" s="44">
        <f>SUM(M20)</f>
        <v>200</v>
      </c>
      <c r="N21" s="44">
        <f>SUM(N20)</f>
        <v>200</v>
      </c>
      <c r="O21" s="41">
        <f t="shared" si="0"/>
        <v>100</v>
      </c>
      <c r="P21" s="39"/>
      <c r="Q21" s="19"/>
    </row>
    <row r="22" spans="1:17" ht="63.75">
      <c r="A22" s="32">
        <v>1</v>
      </c>
      <c r="B22" s="9">
        <v>852</v>
      </c>
      <c r="C22" s="32">
        <v>85212</v>
      </c>
      <c r="D22" s="32">
        <v>2010</v>
      </c>
      <c r="E22" s="33" t="s">
        <v>28</v>
      </c>
      <c r="F22" s="15">
        <v>1980000</v>
      </c>
      <c r="G22" s="15">
        <v>0</v>
      </c>
      <c r="H22" s="16">
        <v>1242000</v>
      </c>
      <c r="I22" s="15"/>
      <c r="J22" s="15"/>
      <c r="K22" s="16">
        <f>SUM(H22-I22+J22)</f>
        <v>1242000</v>
      </c>
      <c r="L22" s="43">
        <v>1146000</v>
      </c>
      <c r="M22" s="43">
        <v>1355000</v>
      </c>
      <c r="N22" s="43">
        <v>1354885.57</v>
      </c>
      <c r="O22" s="41">
        <f t="shared" si="0"/>
        <v>99.99155498154983</v>
      </c>
      <c r="P22" s="39">
        <f>SUM(O22/K22)*100</f>
        <v>0.008050849837483883</v>
      </c>
      <c r="Q22" s="19"/>
    </row>
    <row r="23" spans="1:17" ht="76.5">
      <c r="A23" s="32">
        <v>2</v>
      </c>
      <c r="B23" s="9">
        <v>852</v>
      </c>
      <c r="C23" s="32">
        <v>85213</v>
      </c>
      <c r="D23" s="32">
        <v>2010</v>
      </c>
      <c r="E23" s="33" t="s">
        <v>27</v>
      </c>
      <c r="F23" s="15">
        <v>8500</v>
      </c>
      <c r="G23" s="15">
        <v>0</v>
      </c>
      <c r="H23" s="16">
        <v>10000</v>
      </c>
      <c r="I23" s="15"/>
      <c r="J23" s="15"/>
      <c r="K23" s="16">
        <f>SUM(H23-I23+J23)</f>
        <v>10000</v>
      </c>
      <c r="L23" s="43">
        <v>400</v>
      </c>
      <c r="M23" s="43">
        <v>1589</v>
      </c>
      <c r="N23" s="43">
        <v>1335.36</v>
      </c>
      <c r="O23" s="41">
        <f t="shared" si="0"/>
        <v>84.03775959723096</v>
      </c>
      <c r="P23" s="39">
        <f>SUM(O23/K23)*100</f>
        <v>0.8403775959723097</v>
      </c>
      <c r="Q23" s="19"/>
    </row>
    <row r="24" spans="1:17" ht="63.75">
      <c r="A24" s="32">
        <v>3</v>
      </c>
      <c r="B24" s="9">
        <v>852</v>
      </c>
      <c r="C24" s="32">
        <v>85278</v>
      </c>
      <c r="D24" s="32"/>
      <c r="E24" s="51" t="s">
        <v>34</v>
      </c>
      <c r="F24" s="15"/>
      <c r="G24" s="15"/>
      <c r="H24" s="16"/>
      <c r="I24" s="15"/>
      <c r="J24" s="15"/>
      <c r="K24" s="16"/>
      <c r="L24" s="43"/>
      <c r="M24" s="43">
        <v>47500</v>
      </c>
      <c r="N24" s="43">
        <v>47500</v>
      </c>
      <c r="O24" s="41">
        <f t="shared" si="0"/>
        <v>100</v>
      </c>
      <c r="P24" s="39"/>
      <c r="Q24" s="19"/>
    </row>
    <row r="25" spans="1:17" ht="51">
      <c r="A25" s="32">
        <v>4</v>
      </c>
      <c r="B25" s="9">
        <v>852</v>
      </c>
      <c r="C25" s="32">
        <v>85295</v>
      </c>
      <c r="D25" s="32"/>
      <c r="E25" s="51" t="s">
        <v>35</v>
      </c>
      <c r="F25" s="15"/>
      <c r="G25" s="15"/>
      <c r="H25" s="16"/>
      <c r="I25" s="15"/>
      <c r="J25" s="15"/>
      <c r="K25" s="16"/>
      <c r="L25" s="43"/>
      <c r="M25" s="43">
        <v>4000</v>
      </c>
      <c r="N25" s="43">
        <v>4000</v>
      </c>
      <c r="O25" s="41">
        <f t="shared" si="0"/>
        <v>100</v>
      </c>
      <c r="P25" s="39"/>
      <c r="Q25" s="19"/>
    </row>
    <row r="26" spans="1:17" ht="18.75" customHeight="1">
      <c r="A26" s="58" t="s">
        <v>15</v>
      </c>
      <c r="B26" s="59"/>
      <c r="C26" s="59"/>
      <c r="D26" s="60"/>
      <c r="E26" s="61"/>
      <c r="F26" s="15"/>
      <c r="G26" s="15"/>
      <c r="H26" s="16"/>
      <c r="I26" s="15"/>
      <c r="J26" s="15"/>
      <c r="K26" s="16"/>
      <c r="L26" s="44">
        <f>SUM(M15+M19+M21+M26)</f>
        <v>1549932</v>
      </c>
      <c r="M26" s="44">
        <f>SUM(M22:M25)</f>
        <v>1408089</v>
      </c>
      <c r="N26" s="44">
        <f>SUM(N22:N25)</f>
        <v>1407720.9300000002</v>
      </c>
      <c r="O26" s="42">
        <f t="shared" si="0"/>
        <v>99.97386031706804</v>
      </c>
      <c r="P26" s="39"/>
      <c r="Q26" s="19"/>
    </row>
    <row r="27" spans="1:17" ht="15" customHeight="1">
      <c r="A27" s="54" t="s">
        <v>12</v>
      </c>
      <c r="B27" s="55"/>
      <c r="C27" s="55"/>
      <c r="D27" s="56"/>
      <c r="E27" s="57"/>
      <c r="F27" s="13" t="e">
        <f>SUM(#REF!+#REF!+#REF!+#REF!+#REF!+#REF!)</f>
        <v>#REF!</v>
      </c>
      <c r="G27" s="13" t="e">
        <f>SUM(#REF!+#REF!+#REF!+#REF!+#REF!+#REF!)</f>
        <v>#REF!</v>
      </c>
      <c r="H27" s="17" t="e">
        <f>SUM(#REF!+#REF!+#REF!+#REF!+#REF!+#REF!)</f>
        <v>#REF!</v>
      </c>
      <c r="I27" s="17" t="e">
        <f>SUM(#REF!+#REF!+#REF!+#REF!+#REF!+#REF!)</f>
        <v>#REF!</v>
      </c>
      <c r="J27" s="17" t="e">
        <f>SUM(#REF!+#REF!+#REF!+#REF!+#REF!+#REF!)</f>
        <v>#REF!</v>
      </c>
      <c r="K27" s="14" t="e">
        <f>SUM(#REF!+#REF!+#REF!)</f>
        <v>#REF!</v>
      </c>
      <c r="L27" s="45">
        <f>SUM(L15+L19+L21+L26)</f>
        <v>1634118</v>
      </c>
      <c r="M27" s="45">
        <f>SUM(M12+M15+M19+M21+M26)</f>
        <v>1571293.15</v>
      </c>
      <c r="N27" s="45">
        <f>SUM(N12+N15+N19+N21+N26)</f>
        <v>1570123.87</v>
      </c>
      <c r="O27" s="47">
        <f t="shared" si="0"/>
        <v>99.92558485983346</v>
      </c>
      <c r="P27" s="39" t="e">
        <f>SUM(O27/K27)*100</f>
        <v>#REF!</v>
      </c>
      <c r="Q27" s="19"/>
    </row>
    <row r="28" spans="1:4" ht="12.75">
      <c r="A28" s="18"/>
      <c r="B28" s="18"/>
      <c r="C28" s="18"/>
      <c r="D28" s="19"/>
    </row>
    <row r="29" spans="1:4" ht="12.75">
      <c r="A29" s="18"/>
      <c r="B29" s="18"/>
      <c r="C29" s="18"/>
      <c r="D29" s="19"/>
    </row>
    <row r="30" spans="1:9" ht="12.75">
      <c r="A30" s="52"/>
      <c r="B30" s="52"/>
      <c r="C30" s="52"/>
      <c r="D30" s="53"/>
      <c r="E30" s="53"/>
      <c r="F30" s="53"/>
      <c r="G30" s="53"/>
      <c r="H30" s="53"/>
      <c r="I30" s="53"/>
    </row>
    <row r="31" spans="1:5" ht="12.75">
      <c r="A31" s="18"/>
      <c r="B31" s="18"/>
      <c r="C31" s="18"/>
      <c r="D31" s="19"/>
      <c r="E31" s="19"/>
    </row>
    <row r="32" spans="1:5" ht="12.75">
      <c r="A32" s="18"/>
      <c r="B32" s="18"/>
      <c r="C32" s="18"/>
      <c r="D32" s="19"/>
      <c r="E32" s="19"/>
    </row>
    <row r="33" spans="1:5" ht="12.75">
      <c r="A33" s="18"/>
      <c r="B33" s="18"/>
      <c r="C33" s="18"/>
      <c r="D33" s="19"/>
      <c r="E33" s="20"/>
    </row>
    <row r="34" spans="1:3" ht="12.75">
      <c r="A34" s="18"/>
      <c r="B34" s="18"/>
      <c r="C34" s="18"/>
    </row>
    <row r="35" spans="1:3" ht="12.75">
      <c r="A35" s="18"/>
      <c r="B35" s="18"/>
      <c r="C35" s="18"/>
    </row>
    <row r="36" spans="1:3" ht="12.75">
      <c r="A36" s="18"/>
      <c r="B36" s="18"/>
      <c r="C36" s="18"/>
    </row>
    <row r="37" spans="1:3" ht="12.75">
      <c r="A37" s="18"/>
      <c r="B37" s="18"/>
      <c r="C37" s="18"/>
    </row>
    <row r="38" spans="1:3" ht="12.75">
      <c r="A38" s="18"/>
      <c r="B38" s="18"/>
      <c r="C38" s="18"/>
    </row>
    <row r="39" spans="1:3" ht="12.75">
      <c r="A39" s="18"/>
      <c r="B39" s="18"/>
      <c r="C39" s="18"/>
    </row>
    <row r="40" spans="1:3" ht="12.75">
      <c r="A40" s="18"/>
      <c r="B40" s="18"/>
      <c r="C40" s="18"/>
    </row>
    <row r="41" spans="1:3" ht="12.75">
      <c r="A41" s="18"/>
      <c r="B41" s="18"/>
      <c r="C41" s="18"/>
    </row>
    <row r="42" spans="1:3" ht="12.75">
      <c r="A42" s="18"/>
      <c r="B42" s="18"/>
      <c r="C42" s="18"/>
    </row>
    <row r="43" spans="1:3" ht="12.75">
      <c r="A43" s="18"/>
      <c r="B43" s="18"/>
      <c r="C43" s="18"/>
    </row>
    <row r="44" spans="1:3" ht="12.75">
      <c r="A44" s="18"/>
      <c r="B44" s="18"/>
      <c r="C44" s="18"/>
    </row>
    <row r="45" spans="1:3" ht="12.75">
      <c r="A45" s="18"/>
      <c r="B45" s="18"/>
      <c r="C45" s="18"/>
    </row>
    <row r="46" spans="1:3" ht="12.75">
      <c r="A46" s="18"/>
      <c r="B46" s="18"/>
      <c r="C46" s="18"/>
    </row>
    <row r="47" spans="1:3" ht="12.75">
      <c r="A47" s="18"/>
      <c r="B47" s="18"/>
      <c r="C47" s="18"/>
    </row>
    <row r="48" spans="1:3" ht="12.75">
      <c r="A48" s="18"/>
      <c r="B48" s="18"/>
      <c r="C48" s="18"/>
    </row>
    <row r="49" spans="1:3" ht="12.75">
      <c r="A49" s="18"/>
      <c r="B49" s="18"/>
      <c r="C49" s="18"/>
    </row>
    <row r="50" spans="1:3" ht="12.75">
      <c r="A50" s="18"/>
      <c r="B50" s="18"/>
      <c r="C50" s="18"/>
    </row>
    <row r="51" spans="1:3" ht="12.75">
      <c r="A51" s="18"/>
      <c r="B51" s="18"/>
      <c r="C51" s="18"/>
    </row>
    <row r="52" spans="1:3" ht="12.75">
      <c r="A52" s="18"/>
      <c r="B52" s="18"/>
      <c r="C52" s="18"/>
    </row>
    <row r="53" spans="1:3" ht="12.75">
      <c r="A53" s="18"/>
      <c r="B53" s="18"/>
      <c r="C53" s="18"/>
    </row>
    <row r="54" spans="1:3" ht="12.75">
      <c r="A54" s="18"/>
      <c r="B54" s="18"/>
      <c r="C54" s="18"/>
    </row>
    <row r="55" spans="1:3" ht="12.75">
      <c r="A55" s="18"/>
      <c r="B55" s="18"/>
      <c r="C55" s="18"/>
    </row>
    <row r="56" spans="1:3" ht="12.75">
      <c r="A56" s="18"/>
      <c r="B56" s="18"/>
      <c r="C56" s="18"/>
    </row>
    <row r="57" spans="1:3" ht="12.75">
      <c r="A57" s="18"/>
      <c r="B57" s="18"/>
      <c r="C57" s="18"/>
    </row>
    <row r="58" spans="1:3" ht="12.75">
      <c r="A58" s="18"/>
      <c r="B58" s="18"/>
      <c r="C58" s="18"/>
    </row>
    <row r="59" spans="1:3" ht="12.75">
      <c r="A59" s="18"/>
      <c r="B59" s="18"/>
      <c r="C59" s="18"/>
    </row>
    <row r="60" spans="1:3" ht="12.75">
      <c r="A60" s="18"/>
      <c r="B60" s="18"/>
      <c r="C60" s="18"/>
    </row>
    <row r="61" spans="1:3" ht="12.75">
      <c r="A61" s="18"/>
      <c r="B61" s="18"/>
      <c r="C61" s="18"/>
    </row>
    <row r="62" spans="1:3" ht="12.75">
      <c r="A62" s="18"/>
      <c r="B62" s="18"/>
      <c r="C62" s="18"/>
    </row>
    <row r="63" spans="1:3" ht="12.75">
      <c r="A63" s="18"/>
      <c r="B63" s="18"/>
      <c r="C63" s="18"/>
    </row>
    <row r="64" spans="1:3" ht="12.75">
      <c r="A64" s="18"/>
      <c r="B64" s="18"/>
      <c r="C64" s="18"/>
    </row>
    <row r="65" spans="1:3" ht="12.75">
      <c r="A65" s="18"/>
      <c r="B65" s="18"/>
      <c r="C65" s="18"/>
    </row>
    <row r="66" spans="1:3" ht="12.75">
      <c r="A66" s="18"/>
      <c r="B66" s="18"/>
      <c r="C66" s="18"/>
    </row>
    <row r="67" spans="1:3" ht="12.75">
      <c r="A67" s="18"/>
      <c r="B67" s="18"/>
      <c r="C67" s="18"/>
    </row>
    <row r="68" spans="1:3" ht="12.75">
      <c r="A68" s="18"/>
      <c r="B68" s="18"/>
      <c r="C68" s="18"/>
    </row>
    <row r="69" spans="1:3" ht="12.75">
      <c r="A69" s="18"/>
      <c r="B69" s="18"/>
      <c r="C69" s="18"/>
    </row>
    <row r="70" spans="1:3" ht="12.75">
      <c r="A70" s="18"/>
      <c r="B70" s="18"/>
      <c r="C70" s="18"/>
    </row>
    <row r="71" spans="1:3" ht="12.75">
      <c r="A71" s="18"/>
      <c r="B71" s="18"/>
      <c r="C71" s="18"/>
    </row>
    <row r="72" spans="1:3" ht="12.75">
      <c r="A72" s="18"/>
      <c r="B72" s="18"/>
      <c r="C72" s="18"/>
    </row>
    <row r="73" spans="1:3" ht="12.75">
      <c r="A73" s="18"/>
      <c r="B73" s="18"/>
      <c r="C73" s="18"/>
    </row>
    <row r="74" spans="1:3" ht="12.75">
      <c r="A74" s="18"/>
      <c r="B74" s="18"/>
      <c r="C74" s="18"/>
    </row>
    <row r="75" spans="1:3" ht="12.75">
      <c r="A75" s="18"/>
      <c r="B75" s="18"/>
      <c r="C75" s="18"/>
    </row>
    <row r="76" spans="1:3" ht="12.75">
      <c r="A76" s="18"/>
      <c r="B76" s="18"/>
      <c r="C76" s="18"/>
    </row>
    <row r="77" spans="1:3" ht="12.75">
      <c r="A77" s="18"/>
      <c r="B77" s="18"/>
      <c r="C77" s="18"/>
    </row>
    <row r="78" spans="1:3" ht="12.75">
      <c r="A78" s="18"/>
      <c r="B78" s="18"/>
      <c r="C78" s="18"/>
    </row>
    <row r="79" spans="1:3" ht="12.75">
      <c r="A79" s="18"/>
      <c r="B79" s="18"/>
      <c r="C79" s="18"/>
    </row>
    <row r="80" spans="1:3" ht="12.75">
      <c r="A80" s="18"/>
      <c r="B80" s="18"/>
      <c r="C80" s="18"/>
    </row>
    <row r="81" spans="1:3" ht="12.75">
      <c r="A81" s="18"/>
      <c r="B81" s="18"/>
      <c r="C81" s="18"/>
    </row>
    <row r="82" spans="1:3" ht="12.75">
      <c r="A82" s="18"/>
      <c r="B82" s="18"/>
      <c r="C82" s="18"/>
    </row>
    <row r="83" spans="1:3" ht="12.75">
      <c r="A83" s="18"/>
      <c r="B83" s="18"/>
      <c r="C83" s="18"/>
    </row>
    <row r="84" spans="1:3" ht="12.75">
      <c r="A84" s="18"/>
      <c r="B84" s="18"/>
      <c r="C84" s="18"/>
    </row>
    <row r="85" spans="1:3" ht="12.75">
      <c r="A85" s="18"/>
      <c r="B85" s="18"/>
      <c r="C85" s="18"/>
    </row>
    <row r="86" spans="1:3" ht="12.75">
      <c r="A86" s="18"/>
      <c r="B86" s="18"/>
      <c r="C86" s="18"/>
    </row>
    <row r="87" spans="1:3" ht="12.75">
      <c r="A87" s="18"/>
      <c r="B87" s="18"/>
      <c r="C87" s="18"/>
    </row>
    <row r="88" spans="1:3" ht="12.75">
      <c r="A88" s="18"/>
      <c r="B88" s="18"/>
      <c r="C88" s="18"/>
    </row>
    <row r="89" spans="1:3" ht="12.75">
      <c r="A89" s="18"/>
      <c r="B89" s="18"/>
      <c r="C89" s="18"/>
    </row>
    <row r="90" spans="1:3" ht="12.75">
      <c r="A90" s="18"/>
      <c r="B90" s="18"/>
      <c r="C90" s="18"/>
    </row>
    <row r="91" spans="1:3" ht="12.75">
      <c r="A91" s="18"/>
      <c r="B91" s="18"/>
      <c r="C91" s="18"/>
    </row>
    <row r="92" spans="1:3" ht="12.75">
      <c r="A92" s="18"/>
      <c r="B92" s="18"/>
      <c r="C92" s="18"/>
    </row>
    <row r="93" spans="1:3" ht="12.75">
      <c r="A93" s="18"/>
      <c r="B93" s="18"/>
      <c r="C93" s="18"/>
    </row>
    <row r="94" spans="1:3" ht="12.75">
      <c r="A94" s="18"/>
      <c r="B94" s="18"/>
      <c r="C94" s="18"/>
    </row>
    <row r="95" spans="1:3" ht="12.75">
      <c r="A95" s="18"/>
      <c r="B95" s="18"/>
      <c r="C95" s="18"/>
    </row>
    <row r="96" spans="1:3" ht="12.75">
      <c r="A96" s="18"/>
      <c r="B96" s="18"/>
      <c r="C96" s="18"/>
    </row>
    <row r="97" spans="1:3" ht="12.75">
      <c r="A97" s="18"/>
      <c r="B97" s="18"/>
      <c r="C97" s="18"/>
    </row>
    <row r="98" spans="1:3" ht="12.75">
      <c r="A98" s="18"/>
      <c r="B98" s="18"/>
      <c r="C98" s="18"/>
    </row>
    <row r="99" spans="1:3" ht="12.75">
      <c r="A99" s="18"/>
      <c r="B99" s="18"/>
      <c r="C99" s="18"/>
    </row>
    <row r="100" spans="1:3" ht="12.75">
      <c r="A100" s="21"/>
      <c r="B100" s="21"/>
      <c r="C100" s="21"/>
    </row>
    <row r="101" spans="1:3" ht="12.75">
      <c r="A101" s="21"/>
      <c r="B101" s="21"/>
      <c r="C101" s="21"/>
    </row>
    <row r="102" spans="1:3" ht="12.75">
      <c r="A102" s="21"/>
      <c r="B102" s="21"/>
      <c r="C102" s="21"/>
    </row>
    <row r="103" spans="1:3" ht="12.75">
      <c r="A103" s="21"/>
      <c r="B103" s="21"/>
      <c r="C103" s="21"/>
    </row>
    <row r="104" spans="1:3" ht="12.75">
      <c r="A104" s="21"/>
      <c r="B104" s="21"/>
      <c r="C104" s="21"/>
    </row>
    <row r="105" spans="1:3" ht="12.75">
      <c r="A105" s="21"/>
      <c r="B105" s="21"/>
      <c r="C105" s="21"/>
    </row>
    <row r="106" spans="1:3" ht="12.75">
      <c r="A106" s="21"/>
      <c r="B106" s="21"/>
      <c r="C106" s="21"/>
    </row>
    <row r="107" spans="1:3" ht="12.75">
      <c r="A107" s="21"/>
      <c r="B107" s="21"/>
      <c r="C107" s="21"/>
    </row>
    <row r="108" spans="1:3" ht="12.75">
      <c r="A108" s="21"/>
      <c r="B108" s="21"/>
      <c r="C108" s="21"/>
    </row>
    <row r="109" spans="1:3" ht="12.75">
      <c r="A109" s="22"/>
      <c r="B109" s="22"/>
      <c r="C109" s="22"/>
    </row>
  </sheetData>
  <mergeCells count="13">
    <mergeCell ref="E5:P5"/>
    <mergeCell ref="A12:E12"/>
    <mergeCell ref="A1:E1"/>
    <mergeCell ref="A7:O7"/>
    <mergeCell ref="E4:P4"/>
    <mergeCell ref="E2:M2"/>
    <mergeCell ref="E3:N3"/>
    <mergeCell ref="A30:I30"/>
    <mergeCell ref="A27:E27"/>
    <mergeCell ref="A15:E15"/>
    <mergeCell ref="A19:E19"/>
    <mergeCell ref="A21:E21"/>
    <mergeCell ref="A26:E26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Skarbnik</cp:lastModifiedBy>
  <cp:lastPrinted>2012-04-23T10:57:26Z</cp:lastPrinted>
  <dcterms:created xsi:type="dcterms:W3CDTF">2001-09-07T12:46:35Z</dcterms:created>
  <dcterms:modified xsi:type="dcterms:W3CDTF">2012-04-24T12:20:49Z</dcterms:modified>
  <cp:category/>
  <cp:version/>
  <cp:contentType/>
  <cp:contentStatus/>
</cp:coreProperties>
</file>