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Dzialy" sheetId="1" r:id="rId1"/>
    <sheet name="Par" sheetId="2" r:id="rId2"/>
    <sheet name="Par_dotacje" sheetId="3" r:id="rId3"/>
    <sheet name="Rb-28s DANE" sheetId="4" r:id="rId4"/>
    <sheet name="Tabela" sheetId="5" r:id="rId5"/>
  </sheets>
  <definedNames>
    <definedName name="rb28s_dane">'Rb-28s DANE'!$A$6:$K$2050</definedName>
    <definedName name="Rb28sDane">'Rb-28s DANE'!$A$6:$K$3006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<sst xmlns="http://schemas.openxmlformats.org/spreadsheetml/2006/main" count="193" uniqueCount="140">
  <si>
    <t>Dział</t>
  </si>
  <si>
    <t>% wyk</t>
  </si>
  <si>
    <t>w złotych</t>
  </si>
  <si>
    <t>Zobowiązania wg stanu na koniec 
okresu sprawozdawczego</t>
  </si>
  <si>
    <t>w tym wymagalne:</t>
  </si>
  <si>
    <t>PL</t>
  </si>
  <si>
    <t>ZA</t>
  </si>
  <si>
    <t>WW</t>
  </si>
  <si>
    <t>ZO</t>
  </si>
  <si>
    <t>LU</t>
  </si>
  <si>
    <t>RB</t>
  </si>
  <si>
    <t>WN</t>
  </si>
  <si>
    <r>
      <t xml:space="preserve">Plan 
(po zmianach)
</t>
    </r>
    <r>
      <rPr>
        <b/>
        <sz val="8"/>
        <rFont val="Arial"/>
        <family val="2"/>
      </rPr>
      <t>R1</t>
    </r>
  </si>
  <si>
    <r>
      <t xml:space="preserve">Zaangażowanie
</t>
    </r>
    <r>
      <rPr>
        <b/>
        <sz val="8"/>
        <rFont val="Arial"/>
        <family val="2"/>
      </rPr>
      <t>R10</t>
    </r>
  </si>
  <si>
    <r>
      <t xml:space="preserve">Wydatki
 wykonane
</t>
    </r>
    <r>
      <rPr>
        <b/>
        <sz val="8"/>
        <rFont val="Arial"/>
        <family val="2"/>
      </rPr>
      <t>R4</t>
    </r>
  </si>
  <si>
    <r>
      <t xml:space="preserve">ogółem
</t>
    </r>
    <r>
      <rPr>
        <b/>
        <sz val="8"/>
        <rFont val="Arial"/>
        <family val="2"/>
      </rPr>
      <t>R11</t>
    </r>
  </si>
  <si>
    <r>
      <t xml:space="preserve">powstałe w latach ubiegłych
</t>
    </r>
    <r>
      <rPr>
        <b/>
        <sz val="8"/>
        <rFont val="Arial"/>
        <family val="2"/>
      </rPr>
      <t>R12U</t>
    </r>
  </si>
  <si>
    <r>
      <t xml:space="preserve">powstałe w roku bieżącym
</t>
    </r>
    <r>
      <rPr>
        <b/>
        <sz val="8"/>
        <rFont val="Arial"/>
        <family val="2"/>
      </rPr>
      <t>R12B</t>
    </r>
  </si>
  <si>
    <r>
      <t xml:space="preserve">Wydatki, które nie wygasły z upływem roku budżetowego 
(art.191 ust. 2 i ust. 3 ustawy o finansach publicznych)  
 </t>
    </r>
    <r>
      <rPr>
        <b/>
        <sz val="8"/>
        <rFont val="Arial"/>
        <family val="2"/>
      </rPr>
      <t>R9</t>
    </r>
  </si>
  <si>
    <t>Ogółem</t>
  </si>
  <si>
    <t>Rozdział</t>
  </si>
  <si>
    <t>Par.</t>
  </si>
  <si>
    <t>Paragraf</t>
  </si>
  <si>
    <t>4P</t>
  </si>
  <si>
    <t>Dzial</t>
  </si>
  <si>
    <t>Par</t>
  </si>
  <si>
    <t>(Wszystkie)</t>
  </si>
  <si>
    <t>(puste)</t>
  </si>
  <si>
    <t>Suma końcowa</t>
  </si>
  <si>
    <t>Dane</t>
  </si>
  <si>
    <t>Suma z PL</t>
  </si>
  <si>
    <t>Suma z WW</t>
  </si>
  <si>
    <t>do zestawienia brane są z Rb-28s par. 231,232,233,241,242,243,251,252,253,661,662,663</t>
  </si>
  <si>
    <t>Przed użyciem należy odświeżyć dane w tabeli</t>
  </si>
  <si>
    <t xml:space="preserve">bieżące </t>
  </si>
  <si>
    <t>w tym:</t>
  </si>
  <si>
    <t xml:space="preserve">Plan 
(po zmianach)
</t>
  </si>
  <si>
    <t>Dział - rozdział - nazwa</t>
  </si>
  <si>
    <t>01010 - Infrastruktura wodociągowa i sanitacyjna wsi</t>
  </si>
  <si>
    <t>01030 - Izby rolnicze</t>
  </si>
  <si>
    <t>01095 - Pozostała działalność</t>
  </si>
  <si>
    <t>010 - Rolnictwo i łowiectwo w tym:</t>
  </si>
  <si>
    <t>15011 - Rozwój przedsiębiorczości</t>
  </si>
  <si>
    <t>600 - Transport i łączność</t>
  </si>
  <si>
    <t>60004 - Lokalny transport zbiorowy</t>
  </si>
  <si>
    <t>60014 - Drogi publiczne powiatowe</t>
  </si>
  <si>
    <t>60015 - Drogi publiczne w miastach na prawach powiatu</t>
  </si>
  <si>
    <t>60016 - Drogi publiczne gminne</t>
  </si>
  <si>
    <t>60095 - Pozostała działalność</t>
  </si>
  <si>
    <t>700 - Gospodarka mieszkaniowa</t>
  </si>
  <si>
    <t>70005 - Gospodarka gruntami i nieruchomościami</t>
  </si>
  <si>
    <t xml:space="preserve">71004 - Plany zagospodarowania przestrzennego                   </t>
  </si>
  <si>
    <t xml:space="preserve">71035 - Cmentarze            </t>
  </si>
  <si>
    <t xml:space="preserve">710 Działalność usługowa                            </t>
  </si>
  <si>
    <t xml:space="preserve">750 Administracja publiczna                        </t>
  </si>
  <si>
    <t xml:space="preserve">75011 - Urzędy wojewódzkie                                      </t>
  </si>
  <si>
    <t xml:space="preserve">75022 - Rady gmin (miast i miast na prawach powiatu)            </t>
  </si>
  <si>
    <t xml:space="preserve">75023 - Urzędy gmin (miast i miast na prawach powiatu)          </t>
  </si>
  <si>
    <t>75056 - Spis powszechny i inne</t>
  </si>
  <si>
    <t>75075 - Promocja jednostek samorządu terytorialnego</t>
  </si>
  <si>
    <t xml:space="preserve">75095 - Pozostała działalność                                   </t>
  </si>
  <si>
    <t>751 Urzędy naczelnych organów władzy państwowej, kontroli i ochrony prawa oraz sądownictwa</t>
  </si>
  <si>
    <t xml:space="preserve">75101 - Urzędy naczelnych organów władzy państw, kontroli i ochrony prawa </t>
  </si>
  <si>
    <t>75109 - Wybory do rad gmin,rad powiatów i sejmików województw wybory wójtów burmistrzów i prezydentów miast oraz referenda gminne,powiatowe i i wojewódzkie</t>
  </si>
  <si>
    <t>754 Bezpieczeństwo publiczne i ochrona przeciwpożarowa</t>
  </si>
  <si>
    <t>75404 - Komendy wojewódzkie Policji</t>
  </si>
  <si>
    <t xml:space="preserve">75412 - Ochotnicze straże pożarne                               </t>
  </si>
  <si>
    <t xml:space="preserve">75414 - Obrona cywilna                                          </t>
  </si>
  <si>
    <t>75421 - Zarządzanie kryzysowe</t>
  </si>
  <si>
    <t>756 Dochody od osób prawnych,od osób fizycznych i od innych jednostek nieposiadających osobowości prawnej oraz wydatki związane z ich poborem</t>
  </si>
  <si>
    <t>75647 - Pobór podatków, opłat i niepodatkowych należności budżetowych</t>
  </si>
  <si>
    <t>757 Obsługa długu publicznego</t>
  </si>
  <si>
    <t>75702 - Obsługa pap.wart, kredytów i pożyczek jedn.teryt</t>
  </si>
  <si>
    <t xml:space="preserve">75818 - Rezerwy ogólne i celowe                                 </t>
  </si>
  <si>
    <t>75831 - Część równoważąca subwencji ogólnej dla gmin</t>
  </si>
  <si>
    <t xml:space="preserve">758 Różne rozliczenia                       </t>
  </si>
  <si>
    <t>801 Oświata i wychowanie</t>
  </si>
  <si>
    <t xml:space="preserve">80101 - Szkoły podstawowe                                       </t>
  </si>
  <si>
    <t>80103 - Oddziały przedszkolne w szkołach podstawowych</t>
  </si>
  <si>
    <t>80104 - Przedszkola</t>
  </si>
  <si>
    <t>80106 - Inne formy wychowania przedszkolnego</t>
  </si>
  <si>
    <t xml:space="preserve">80113 - Dowożenie uczniów do szkół                              </t>
  </si>
  <si>
    <t>80114 - Zespoły obsługi ekonomiczno-administracyjnej szkół</t>
  </si>
  <si>
    <t xml:space="preserve">80120 - Licea ogólnokształcące                                  </t>
  </si>
  <si>
    <t>80146 - Dokształcanie i doskonalenie nauczycieli</t>
  </si>
  <si>
    <t>80148 - Stołówki szkolne i przedszkolne</t>
  </si>
  <si>
    <t>803 Szkolnictwo wyższe</t>
  </si>
  <si>
    <t>80309 - Pomoc materialna dla studentów i doktorantów</t>
  </si>
  <si>
    <t>851 Ochrona zdrowia</t>
  </si>
  <si>
    <t xml:space="preserve">85153 - Zwalczanie narkomanii                         </t>
  </si>
  <si>
    <t xml:space="preserve">85154 - Przeciwdziałanie alkoholizmowi                          </t>
  </si>
  <si>
    <t xml:space="preserve">85195 - Pozostała działalność                                   </t>
  </si>
  <si>
    <t>852 Pomoc społeczna</t>
  </si>
  <si>
    <t>85202 - Domy pomocy społecznej</t>
  </si>
  <si>
    <t xml:space="preserve">85212 - Świadczenia rodzinne,świadczenia z funduszu alimentacyjnego oraz składki na ubezpieczenia emerytalne i rentowe z ubezpieczenia społecznego                                </t>
  </si>
  <si>
    <t xml:space="preserve">85213 - Składki na ubezpieczenia zdrowotne opłacane za osoby pobierające niektóre świadczenia z pomocy społ.niektóre świadczenia rodzinne oraz za osoby uczestniczące w zajęciach w centrum integracji społecznej                   </t>
  </si>
  <si>
    <t>85214 - Zasiłki i pomoc w naturze oraz składki na ubezpieczenia emerytalne i rentowe</t>
  </si>
  <si>
    <t xml:space="preserve">85215 - Dodatki mieszkaniowe                                    </t>
  </si>
  <si>
    <t>85216 - Zasiłki stałe</t>
  </si>
  <si>
    <t xml:space="preserve">85219 - Ośrodki pomocy społecznej                               </t>
  </si>
  <si>
    <t xml:space="preserve">85228 - Usługi opiekuńcze i specjalistyczne usługi opiekuńcze   </t>
  </si>
  <si>
    <t>85295 - Pozostała działalność</t>
  </si>
  <si>
    <t xml:space="preserve">853 Pozostałe zadania w zakresie polityki społecznej </t>
  </si>
  <si>
    <t>85305 - Żłobki</t>
  </si>
  <si>
    <t>854 Edukacyjna opieka wychowawcza</t>
  </si>
  <si>
    <t xml:space="preserve">85401 - Świetlice szkolne                                       </t>
  </si>
  <si>
    <t>85412 - Kolonie i obozy oraz inne formy wypoczynku dzieci i młodzieży szkolnej, a także szkolenia młodzieży</t>
  </si>
  <si>
    <t xml:space="preserve">85415 - Pomoc materialna dla uczniów                            </t>
  </si>
  <si>
    <t>900 Gospodarka komunalna i ochrona środowiska</t>
  </si>
  <si>
    <t xml:space="preserve">90003 - Oczyszczanie miast i wsi                                </t>
  </si>
  <si>
    <t xml:space="preserve">90004 - Utrzymanie zieleni w miastach i gminach                 </t>
  </si>
  <si>
    <t xml:space="preserve">90013 - Schroniska dla zwierząt                                 </t>
  </si>
  <si>
    <t xml:space="preserve">90015 - Oświetlenie ulic, placów i dróg                         </t>
  </si>
  <si>
    <t>90095 - Pozostała działalność</t>
  </si>
  <si>
    <t>921 Kultura i ochrona dziedzictwa narodowego</t>
  </si>
  <si>
    <t xml:space="preserve">92109 - Domy i ośrodki kultury, świetlice i kluby               </t>
  </si>
  <si>
    <t xml:space="preserve">92116 - Biblioteki                                              </t>
  </si>
  <si>
    <t xml:space="preserve">92120 - Ochrona  zabytków i opieka nad zabytkami                         </t>
  </si>
  <si>
    <t>926 Kultura fizyczna</t>
  </si>
  <si>
    <t>92601 - Obiekty sportowe</t>
  </si>
  <si>
    <t xml:space="preserve">92605 - Zadania w zakresie kultury fizycznej </t>
  </si>
  <si>
    <t xml:space="preserve">Razem </t>
  </si>
  <si>
    <t>majątkowe</t>
  </si>
  <si>
    <t>70004 - Równe jednostki obsługi gospodarki mieszkaniowej</t>
  </si>
  <si>
    <r>
      <t xml:space="preserve">Zaangażowanie
</t>
    </r>
    <r>
      <rPr>
        <b/>
        <sz val="8"/>
        <rFont val="Times New Roman"/>
        <family val="1"/>
      </rPr>
      <t>R10</t>
    </r>
  </si>
  <si>
    <r>
      <t xml:space="preserve">Wydatki, które nie wygasły z upływem roku budżetowego 
(art.191 ust. 2 i ust. 3 ustawy o finansach publicznych)  
 </t>
    </r>
    <r>
      <rPr>
        <b/>
        <sz val="8"/>
        <rFont val="Times New Roman"/>
        <family val="1"/>
      </rPr>
      <t>R9</t>
    </r>
  </si>
  <si>
    <r>
      <t xml:space="preserve">ogółem
</t>
    </r>
    <r>
      <rPr>
        <b/>
        <sz val="8"/>
        <rFont val="Times New Roman"/>
        <family val="1"/>
      </rPr>
      <t>R11</t>
    </r>
  </si>
  <si>
    <r>
      <t xml:space="preserve">powstałe w latach ubiegłych
</t>
    </r>
    <r>
      <rPr>
        <b/>
        <sz val="8"/>
        <rFont val="Times New Roman"/>
        <family val="1"/>
      </rPr>
      <t>R12U</t>
    </r>
  </si>
  <si>
    <r>
      <t xml:space="preserve">powstałe w roku bieżącym
</t>
    </r>
    <r>
      <rPr>
        <b/>
        <sz val="8"/>
        <rFont val="Times New Roman"/>
        <family val="1"/>
      </rPr>
      <t>R12B</t>
    </r>
  </si>
  <si>
    <t>150 - Przetwórstwo przemysłowe</t>
  </si>
  <si>
    <t>75108-Wybory do Sejmu i Senatu</t>
  </si>
  <si>
    <t>80195 - Pozostała działalność</t>
  </si>
  <si>
    <t xml:space="preserve">85278 - Usuwanie skutków klęsk żywiołowych </t>
  </si>
  <si>
    <t>85395 - Pozostała działalność</t>
  </si>
  <si>
    <t>do Sprawozdania Rocznego</t>
  </si>
  <si>
    <t>z wykonania budżetu Gminy Michałowice za 2011 rok</t>
  </si>
  <si>
    <t>Załącznik Nr 2</t>
  </si>
  <si>
    <t>Wykonanie wydatków za  2011 rok</t>
  </si>
  <si>
    <t>Wydatki
 wykonane (w zł)</t>
  </si>
  <si>
    <t xml:space="preserve">80110 - Gimnazja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</si>
</sst>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"/>
    <numFmt numFmtId="166" formatCode="000"/>
    <numFmt numFmtId="167" formatCode="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10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7" fillId="2" borderId="10" xfId="52" applyFont="1" applyFill="1" applyBorder="1" applyAlignment="1">
      <alignment horizontal="center" vertical="center"/>
      <protection/>
    </xf>
    <xf numFmtId="0" fontId="7" fillId="2" borderId="11" xfId="52" applyFont="1" applyFill="1" applyBorder="1" applyAlignment="1">
      <alignment horizontal="center" vertical="center"/>
      <protection/>
    </xf>
    <xf numFmtId="166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6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164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1" fillId="2" borderId="10" xfId="52" applyFont="1" applyFill="1" applyBorder="1" applyAlignment="1">
      <alignment horizontal="center" vertical="center" wrapText="1"/>
      <protection/>
    </xf>
    <xf numFmtId="0" fontId="31" fillId="2" borderId="10" xfId="52" applyFont="1" applyFill="1" applyBorder="1" applyAlignment="1">
      <alignment horizontal="center" vertical="center"/>
      <protection/>
    </xf>
    <xf numFmtId="0" fontId="33" fillId="2" borderId="10" xfId="52" applyFont="1" applyFill="1" applyBorder="1" applyAlignment="1">
      <alignment horizontal="center" vertical="center"/>
      <protection/>
    </xf>
    <xf numFmtId="166" fontId="34" fillId="0" borderId="10" xfId="0" applyNumberFormat="1" applyFont="1" applyBorder="1" applyAlignment="1">
      <alignment horizontal="left" wrapText="1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11" xfId="0" applyFont="1" applyBorder="1" applyAlignment="1">
      <alignment vertical="top" wrapText="1"/>
    </xf>
    <xf numFmtId="16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29" fillId="0" borderId="18" xfId="0" applyFont="1" applyBorder="1" applyAlignment="1">
      <alignment vertical="top"/>
    </xf>
    <xf numFmtId="164" fontId="36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top" wrapText="1"/>
    </xf>
    <xf numFmtId="164" fontId="29" fillId="0" borderId="19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vertical="top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4" fontId="34" fillId="0" borderId="19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29" fillId="0" borderId="0" xfId="0" applyFont="1" applyAlignment="1">
      <alignment/>
    </xf>
    <xf numFmtId="166" fontId="34" fillId="0" borderId="10" xfId="0" applyNumberFormat="1" applyFont="1" applyBorder="1" applyAlignment="1">
      <alignment wrapText="1"/>
    </xf>
    <xf numFmtId="16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166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166" fontId="29" fillId="0" borderId="10" xfId="0" applyNumberFormat="1" applyFont="1" applyBorder="1" applyAlignment="1">
      <alignment wrapText="1"/>
    </xf>
    <xf numFmtId="166" fontId="36" fillId="0" borderId="10" xfId="0" applyNumberFormat="1" applyFont="1" applyBorder="1" applyAlignment="1">
      <alignment horizontal="left" wrapText="1"/>
    </xf>
    <xf numFmtId="165" fontId="36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justify" wrapText="1"/>
    </xf>
    <xf numFmtId="0" fontId="36" fillId="0" borderId="10" xfId="0" applyFont="1" applyBorder="1" applyAlignment="1">
      <alignment vertical="justify" wrapText="1"/>
    </xf>
    <xf numFmtId="164" fontId="36" fillId="0" borderId="19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165" fontId="29" fillId="0" borderId="0" xfId="0" applyNumberFormat="1" applyFont="1" applyAlignment="1">
      <alignment/>
    </xf>
    <xf numFmtId="0" fontId="34" fillId="0" borderId="18" xfId="0" applyFont="1" applyBorder="1" applyAlignment="1">
      <alignment/>
    </xf>
    <xf numFmtId="0" fontId="31" fillId="2" borderId="20" xfId="52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2" borderId="10" xfId="52" applyFont="1" applyFill="1" applyBorder="1" applyAlignment="1">
      <alignment horizontal="center" vertical="center" wrapText="1"/>
      <protection/>
    </xf>
    <xf numFmtId="166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1" fillId="2" borderId="10" xfId="52" applyFont="1" applyFill="1" applyBorder="1" applyAlignment="1">
      <alignment horizontal="center" vertical="center"/>
      <protection/>
    </xf>
    <xf numFmtId="0" fontId="31" fillId="2" borderId="19" xfId="52" applyFont="1" applyFill="1" applyBorder="1" applyAlignment="1">
      <alignment horizontal="center" vertical="center"/>
      <protection/>
    </xf>
    <xf numFmtId="0" fontId="31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6" fillId="2" borderId="19" xfId="52" applyFont="1" applyFill="1" applyBorder="1" applyAlignment="1">
      <alignment horizontal="center" vertical="center"/>
      <protection/>
    </xf>
    <xf numFmtId="166" fontId="9" fillId="0" borderId="24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0" fontId="6" fillId="2" borderId="25" xfId="52" applyFont="1" applyFill="1" applyBorder="1" applyAlignment="1">
      <alignment horizontal="center" vertical="center" wrapText="1"/>
      <protection/>
    </xf>
    <xf numFmtId="0" fontId="6" fillId="2" borderId="26" xfId="52" applyFont="1" applyFill="1" applyBorder="1" applyAlignment="1">
      <alignment horizontal="center" vertical="center" wrapText="1"/>
      <protection/>
    </xf>
    <xf numFmtId="0" fontId="6" fillId="2" borderId="27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zia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K3006" sheet="Rb-28s DANE"/>
  </cacheSource>
  <cacheFields count="11">
    <cacheField name="Dzial">
      <sharedItems containsBlank="1" containsMixedTypes="0" count="2">
        <s v="[Tabela]"/>
        <m/>
      </sharedItems>
    </cacheField>
    <cacheField name="Rozdział">
      <sharedItems containsString="0" containsBlank="1" count="1">
        <m/>
      </sharedItems>
    </cacheField>
    <cacheField name="Par">
      <sharedItems containsString="0" containsBlank="1" count="1">
        <m/>
      </sharedItems>
    </cacheField>
    <cacheField name="4P">
      <sharedItems containsString="0" containsBlank="1" count="1">
        <m/>
      </sharedItems>
    </cacheField>
    <cacheField name="PL">
      <sharedItems containsMixedTypes="0"/>
    </cacheField>
    <cacheField name="ZA">
      <sharedItems containsMixedTypes="0"/>
    </cacheField>
    <cacheField name="WW">
      <sharedItems containsMixedTypes="0"/>
    </cacheField>
    <cacheField name="ZO">
      <sharedItems containsMixedTypes="0"/>
    </cacheField>
    <cacheField name="LU">
      <sharedItems containsMixedTypes="0"/>
    </cacheField>
    <cacheField name="RB">
      <sharedItems containsMixedTypes="0"/>
    </cacheField>
    <cacheField name="W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6:C9" firstHeaderRow="1" firstDataRow="2" firstDataCol="1" rowPageCount="3" colPageCount="1"/>
  <pivotFields count="11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0" hier="0"/>
    <pageField fld="2" hier="0"/>
    <pageField fld="3" hier="0"/>
  </pageFields>
  <dataFields count="2">
    <dataField name="Suma z PL" fld="4" baseField="0" baseItem="0" numFmtId="4"/>
    <dataField name="Suma z WW" fld="6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M102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2" sqref="A12"/>
    </sheetView>
  </sheetViews>
  <sheetFormatPr defaultColWidth="9.140625" defaultRowHeight="12.75"/>
  <cols>
    <col min="1" max="1" width="37.8515625" style="35" customWidth="1"/>
    <col min="2" max="2" width="14.140625" style="32" customWidth="1"/>
    <col min="3" max="3" width="15.421875" style="32" hidden="1" customWidth="1"/>
    <col min="4" max="4" width="14.8515625" style="32" customWidth="1"/>
    <col min="5" max="5" width="13.7109375" style="32" customWidth="1"/>
    <col min="6" max="6" width="13.8515625" style="33" customWidth="1"/>
    <col min="7" max="9" width="15.421875" style="34" hidden="1" customWidth="1"/>
    <col min="10" max="11" width="15.421875" style="34" customWidth="1"/>
    <col min="12" max="12" width="15.421875" style="34" hidden="1" customWidth="1"/>
    <col min="13" max="16384" width="9.140625" style="34" customWidth="1"/>
  </cols>
  <sheetData>
    <row r="2" spans="6:10" ht="12.75">
      <c r="F2" s="81" t="s">
        <v>136</v>
      </c>
      <c r="G2" s="52"/>
      <c r="H2" s="52"/>
      <c r="I2" s="52"/>
      <c r="J2" s="52"/>
    </row>
    <row r="3" spans="6:10" ht="12.75">
      <c r="F3" s="81" t="s">
        <v>134</v>
      </c>
      <c r="G3" s="52"/>
      <c r="H3" s="52"/>
      <c r="I3" s="52"/>
      <c r="J3" s="52"/>
    </row>
    <row r="4" spans="6:10" ht="12.75">
      <c r="F4" s="81" t="s">
        <v>135</v>
      </c>
      <c r="G4" s="52"/>
      <c r="H4" s="52"/>
      <c r="I4" s="52"/>
      <c r="J4" s="52"/>
    </row>
    <row r="5" spans="6:10" ht="12.75">
      <c r="F5" s="81"/>
      <c r="G5" s="52"/>
      <c r="H5" s="52"/>
      <c r="I5" s="52"/>
      <c r="J5" s="52"/>
    </row>
    <row r="6" spans="1:5" ht="14.25">
      <c r="A6" s="88" t="s">
        <v>137</v>
      </c>
      <c r="B6" s="89"/>
      <c r="C6" s="89"/>
      <c r="D6" s="89"/>
      <c r="E6" s="89"/>
    </row>
    <row r="7" ht="12.75">
      <c r="L7" s="36" t="s">
        <v>2</v>
      </c>
    </row>
    <row r="8" spans="1:13" ht="31.5" customHeight="1">
      <c r="A8" s="87" t="s">
        <v>37</v>
      </c>
      <c r="B8" s="87" t="s">
        <v>36</v>
      </c>
      <c r="C8" s="87" t="s">
        <v>124</v>
      </c>
      <c r="D8" s="83" t="s">
        <v>35</v>
      </c>
      <c r="E8" s="84"/>
      <c r="F8" s="87" t="s">
        <v>138</v>
      </c>
      <c r="G8" s="87" t="s">
        <v>3</v>
      </c>
      <c r="H8" s="87"/>
      <c r="I8" s="87"/>
      <c r="J8" s="83" t="s">
        <v>35</v>
      </c>
      <c r="K8" s="84"/>
      <c r="L8" s="87" t="s">
        <v>125</v>
      </c>
      <c r="M8" s="87" t="s">
        <v>1</v>
      </c>
    </row>
    <row r="9" spans="1:13" ht="12.75">
      <c r="A9" s="87"/>
      <c r="B9" s="87"/>
      <c r="C9" s="90"/>
      <c r="D9" s="85"/>
      <c r="E9" s="86"/>
      <c r="F9" s="87"/>
      <c r="G9" s="92" t="s">
        <v>126</v>
      </c>
      <c r="H9" s="91" t="s">
        <v>4</v>
      </c>
      <c r="I9" s="90"/>
      <c r="J9" s="85"/>
      <c r="K9" s="86"/>
      <c r="L9" s="87"/>
      <c r="M9" s="87"/>
    </row>
    <row r="10" spans="1:13" ht="45.75" customHeight="1">
      <c r="A10" s="87"/>
      <c r="B10" s="87"/>
      <c r="C10" s="90"/>
      <c r="D10" s="38" t="s">
        <v>34</v>
      </c>
      <c r="E10" s="38" t="s">
        <v>122</v>
      </c>
      <c r="F10" s="87"/>
      <c r="G10" s="90"/>
      <c r="H10" s="37" t="s">
        <v>127</v>
      </c>
      <c r="I10" s="37" t="s">
        <v>128</v>
      </c>
      <c r="J10" s="38" t="s">
        <v>34</v>
      </c>
      <c r="K10" s="38" t="s">
        <v>122</v>
      </c>
      <c r="L10" s="87"/>
      <c r="M10" s="87"/>
    </row>
    <row r="11" spans="1:13" ht="12.75">
      <c r="A11" s="38">
        <v>1</v>
      </c>
      <c r="B11" s="38">
        <v>2</v>
      </c>
      <c r="C11" s="38">
        <v>3</v>
      </c>
      <c r="D11" s="38">
        <v>3</v>
      </c>
      <c r="E11" s="38">
        <v>4</v>
      </c>
      <c r="F11" s="38">
        <v>5</v>
      </c>
      <c r="G11" s="39">
        <v>5</v>
      </c>
      <c r="H11" s="39">
        <v>6</v>
      </c>
      <c r="I11" s="38">
        <v>7</v>
      </c>
      <c r="J11" s="38">
        <v>6</v>
      </c>
      <c r="K11" s="38">
        <v>7</v>
      </c>
      <c r="L11" s="38">
        <v>8</v>
      </c>
      <c r="M11" s="38">
        <v>8</v>
      </c>
    </row>
    <row r="12" spans="1:13" ht="18" customHeight="1">
      <c r="A12" s="40" t="s">
        <v>41</v>
      </c>
      <c r="B12" s="41">
        <f aca="true" t="shared" si="0" ref="B12:B23">SUM(D12+E12)</f>
        <v>8803059.15</v>
      </c>
      <c r="C12" s="41">
        <v>5044953.62</v>
      </c>
      <c r="D12" s="41">
        <f>SUM(D13:D15)</f>
        <v>5614561.15</v>
      </c>
      <c r="E12" s="41">
        <f>SUM(E13:E15)</f>
        <v>3188498</v>
      </c>
      <c r="F12" s="41">
        <f aca="true" t="shared" si="1" ref="F12:F17">SUM(J12+K12)</f>
        <v>7517214.34</v>
      </c>
      <c r="G12" s="41">
        <v>59983.61</v>
      </c>
      <c r="H12" s="41">
        <v>0</v>
      </c>
      <c r="I12" s="41">
        <v>0</v>
      </c>
      <c r="J12" s="41">
        <f>SUM(J13:J15)</f>
        <v>4957629.99</v>
      </c>
      <c r="K12" s="41">
        <f>SUM(K13:K15)</f>
        <v>2559584.35</v>
      </c>
      <c r="L12" s="41">
        <v>0</v>
      </c>
      <c r="M12" s="42">
        <f>SUM(F12/B12)*100</f>
        <v>85.39320492922053</v>
      </c>
    </row>
    <row r="13" spans="1:13" ht="15" customHeight="1">
      <c r="A13" s="71" t="s">
        <v>38</v>
      </c>
      <c r="B13" s="48">
        <f t="shared" si="0"/>
        <v>8776998</v>
      </c>
      <c r="C13" s="48"/>
      <c r="D13" s="48">
        <v>5588500</v>
      </c>
      <c r="E13" s="48">
        <v>3188498</v>
      </c>
      <c r="F13" s="48">
        <f t="shared" si="1"/>
        <v>7492223.449999999</v>
      </c>
      <c r="G13" s="48"/>
      <c r="H13" s="48"/>
      <c r="I13" s="48"/>
      <c r="J13" s="48">
        <v>4932639.1</v>
      </c>
      <c r="K13" s="48">
        <v>2559584.35</v>
      </c>
      <c r="L13" s="48"/>
      <c r="M13" s="72">
        <f aca="true" t="shared" si="2" ref="M13:M78">SUM(F13/B13)*100</f>
        <v>85.36202754062379</v>
      </c>
    </row>
    <row r="14" spans="1:13" ht="15" customHeight="1">
      <c r="A14" s="71" t="s">
        <v>39</v>
      </c>
      <c r="B14" s="48">
        <f t="shared" si="0"/>
        <v>4700</v>
      </c>
      <c r="C14" s="48"/>
      <c r="D14" s="48">
        <v>4700</v>
      </c>
      <c r="E14" s="48">
        <v>0</v>
      </c>
      <c r="F14" s="48">
        <f t="shared" si="1"/>
        <v>3629.74</v>
      </c>
      <c r="G14" s="48"/>
      <c r="H14" s="48"/>
      <c r="I14" s="48"/>
      <c r="J14" s="48">
        <v>3629.74</v>
      </c>
      <c r="K14" s="48">
        <v>0</v>
      </c>
      <c r="L14" s="48"/>
      <c r="M14" s="72">
        <f t="shared" si="2"/>
        <v>77.22851063829786</v>
      </c>
    </row>
    <row r="15" spans="1:13" ht="12.75">
      <c r="A15" s="71" t="s">
        <v>40</v>
      </c>
      <c r="B15" s="48">
        <f t="shared" si="0"/>
        <v>21361.15</v>
      </c>
      <c r="C15" s="48"/>
      <c r="D15" s="48">
        <v>21361.15</v>
      </c>
      <c r="E15" s="48">
        <v>0</v>
      </c>
      <c r="F15" s="48">
        <f t="shared" si="1"/>
        <v>21361.15</v>
      </c>
      <c r="G15" s="48"/>
      <c r="H15" s="48"/>
      <c r="I15" s="48"/>
      <c r="J15" s="48">
        <v>21361.15</v>
      </c>
      <c r="K15" s="48">
        <v>0</v>
      </c>
      <c r="L15" s="48"/>
      <c r="M15" s="72">
        <f t="shared" si="2"/>
        <v>100</v>
      </c>
    </row>
    <row r="16" spans="1:13" ht="13.5" customHeight="1">
      <c r="A16" s="40" t="s">
        <v>129</v>
      </c>
      <c r="B16" s="41">
        <f t="shared" si="0"/>
        <v>14220</v>
      </c>
      <c r="C16" s="41">
        <v>14220</v>
      </c>
      <c r="D16" s="41">
        <f>SUM(D17)</f>
        <v>0</v>
      </c>
      <c r="E16" s="41">
        <f>SUM(E17)</f>
        <v>14220</v>
      </c>
      <c r="F16" s="41">
        <f t="shared" si="1"/>
        <v>14220</v>
      </c>
      <c r="G16" s="41">
        <v>0</v>
      </c>
      <c r="H16" s="41">
        <v>0</v>
      </c>
      <c r="I16" s="41">
        <v>0</v>
      </c>
      <c r="J16" s="41">
        <f>SUM(J17)</f>
        <v>0</v>
      </c>
      <c r="K16" s="41">
        <f>SUM(K17)</f>
        <v>14220</v>
      </c>
      <c r="L16" s="41">
        <v>0</v>
      </c>
      <c r="M16" s="42">
        <f t="shared" si="2"/>
        <v>100</v>
      </c>
    </row>
    <row r="17" spans="1:13" ht="12.75" customHeight="1">
      <c r="A17" s="71" t="s">
        <v>42</v>
      </c>
      <c r="B17" s="48">
        <f t="shared" si="0"/>
        <v>14220</v>
      </c>
      <c r="C17" s="48"/>
      <c r="D17" s="48">
        <v>0</v>
      </c>
      <c r="E17" s="48">
        <v>14220</v>
      </c>
      <c r="F17" s="48">
        <f t="shared" si="1"/>
        <v>14220</v>
      </c>
      <c r="G17" s="48"/>
      <c r="H17" s="48"/>
      <c r="I17" s="48"/>
      <c r="J17" s="48">
        <v>0</v>
      </c>
      <c r="K17" s="48">
        <v>14220</v>
      </c>
      <c r="L17" s="48"/>
      <c r="M17" s="72">
        <f t="shared" si="2"/>
        <v>100</v>
      </c>
    </row>
    <row r="18" spans="1:13" ht="12.75">
      <c r="A18" s="40" t="s">
        <v>43</v>
      </c>
      <c r="B18" s="41">
        <f t="shared" si="0"/>
        <v>16876718.36</v>
      </c>
      <c r="C18" s="41">
        <v>9762154.65</v>
      </c>
      <c r="D18" s="41">
        <f>SUM(D19:D23)</f>
        <v>5255252.4</v>
      </c>
      <c r="E18" s="41">
        <f>SUM(E19:E23)</f>
        <v>11621465.959999999</v>
      </c>
      <c r="F18" s="41">
        <f>SUM(J18:K18)</f>
        <v>14579925.700000001</v>
      </c>
      <c r="G18" s="41">
        <v>294459.71</v>
      </c>
      <c r="H18" s="41">
        <v>0</v>
      </c>
      <c r="I18" s="41">
        <v>0</v>
      </c>
      <c r="J18" s="41">
        <f>SUM(J19:J23)</f>
        <v>4775347.91</v>
      </c>
      <c r="K18" s="41">
        <f>SUM(K19:K23)</f>
        <v>9804577.790000001</v>
      </c>
      <c r="L18" s="41">
        <f>SUM(L19:L23)</f>
        <v>0</v>
      </c>
      <c r="M18" s="42">
        <f t="shared" si="2"/>
        <v>86.39076264113234</v>
      </c>
    </row>
    <row r="19" spans="1:13" ht="13.5" customHeight="1">
      <c r="A19" s="71" t="s">
        <v>44</v>
      </c>
      <c r="B19" s="48">
        <f t="shared" si="0"/>
        <v>444000</v>
      </c>
      <c r="C19" s="48"/>
      <c r="D19" s="48">
        <v>444000</v>
      </c>
      <c r="E19" s="48">
        <v>0</v>
      </c>
      <c r="F19" s="48">
        <f>SUM(J19+K19)</f>
        <v>363798</v>
      </c>
      <c r="G19" s="48"/>
      <c r="H19" s="48"/>
      <c r="I19" s="48"/>
      <c r="J19" s="48">
        <v>363798</v>
      </c>
      <c r="K19" s="48">
        <v>0</v>
      </c>
      <c r="L19" s="48"/>
      <c r="M19" s="72">
        <f t="shared" si="2"/>
        <v>81.93648648648649</v>
      </c>
    </row>
    <row r="20" spans="1:13" ht="14.25" customHeight="1">
      <c r="A20" s="71" t="s">
        <v>45</v>
      </c>
      <c r="B20" s="48">
        <f t="shared" si="0"/>
        <v>732200</v>
      </c>
      <c r="C20" s="48"/>
      <c r="D20" s="48">
        <v>12200</v>
      </c>
      <c r="E20" s="48">
        <v>720000</v>
      </c>
      <c r="F20" s="48">
        <f>SUM(J20+K20)</f>
        <v>225768</v>
      </c>
      <c r="G20" s="48"/>
      <c r="H20" s="48"/>
      <c r="I20" s="48"/>
      <c r="J20" s="48">
        <v>11723</v>
      </c>
      <c r="K20" s="48">
        <v>214045</v>
      </c>
      <c r="L20" s="48"/>
      <c r="M20" s="72">
        <f t="shared" si="2"/>
        <v>30.834198306473642</v>
      </c>
    </row>
    <row r="21" spans="1:13" ht="24">
      <c r="A21" s="71" t="s">
        <v>46</v>
      </c>
      <c r="B21" s="48">
        <f t="shared" si="0"/>
        <v>300</v>
      </c>
      <c r="C21" s="48"/>
      <c r="D21" s="48">
        <v>300</v>
      </c>
      <c r="E21" s="48">
        <v>0</v>
      </c>
      <c r="F21" s="48">
        <f>SUM(J21+K21)</f>
        <v>244.48</v>
      </c>
      <c r="G21" s="48"/>
      <c r="H21" s="48"/>
      <c r="I21" s="48"/>
      <c r="J21" s="48">
        <v>244.48</v>
      </c>
      <c r="K21" s="48">
        <v>0</v>
      </c>
      <c r="L21" s="48"/>
      <c r="M21" s="72">
        <f t="shared" si="2"/>
        <v>81.49333333333333</v>
      </c>
    </row>
    <row r="22" spans="1:13" ht="12.75">
      <c r="A22" s="71" t="s">
        <v>47</v>
      </c>
      <c r="B22" s="48">
        <f t="shared" si="0"/>
        <v>12891392.42</v>
      </c>
      <c r="C22" s="48"/>
      <c r="D22" s="48">
        <v>4002752.4</v>
      </c>
      <c r="E22" s="48">
        <v>8888640.02</v>
      </c>
      <c r="F22" s="48">
        <f>SUM(J22+K22)</f>
        <v>11757974.86</v>
      </c>
      <c r="G22" s="48"/>
      <c r="H22" s="48"/>
      <c r="I22" s="48"/>
      <c r="J22" s="48">
        <v>3785323.08</v>
      </c>
      <c r="K22" s="48">
        <v>7972651.78</v>
      </c>
      <c r="L22" s="48"/>
      <c r="M22" s="72">
        <f t="shared" si="2"/>
        <v>91.20795083204828</v>
      </c>
    </row>
    <row r="23" spans="1:13" ht="12.75">
      <c r="A23" s="71" t="s">
        <v>48</v>
      </c>
      <c r="B23" s="48">
        <f t="shared" si="0"/>
        <v>2808825.94</v>
      </c>
      <c r="C23" s="48"/>
      <c r="D23" s="48">
        <v>796000</v>
      </c>
      <c r="E23" s="48">
        <v>2012825.94</v>
      </c>
      <c r="F23" s="48">
        <f>SUM(J23+K23)</f>
        <v>2232140.36</v>
      </c>
      <c r="G23" s="48"/>
      <c r="H23" s="48"/>
      <c r="I23" s="48"/>
      <c r="J23" s="48">
        <v>614259.35</v>
      </c>
      <c r="K23" s="48">
        <v>1617881.01</v>
      </c>
      <c r="L23" s="48"/>
      <c r="M23" s="72">
        <f t="shared" si="2"/>
        <v>79.46880325378937</v>
      </c>
    </row>
    <row r="24" spans="1:13" ht="12.75">
      <c r="A24" s="40" t="s">
        <v>49</v>
      </c>
      <c r="B24" s="41">
        <v>2148585</v>
      </c>
      <c r="C24" s="41">
        <v>436704.75</v>
      </c>
      <c r="D24" s="41">
        <f>SUM(D25:D26)</f>
        <v>1458585</v>
      </c>
      <c r="E24" s="41">
        <f>SUM(E25:E26)</f>
        <v>690000</v>
      </c>
      <c r="F24" s="41">
        <f>SUM(J24:K24)</f>
        <v>1156245</v>
      </c>
      <c r="G24" s="41">
        <v>2952</v>
      </c>
      <c r="H24" s="41">
        <v>0</v>
      </c>
      <c r="I24" s="41">
        <v>0</v>
      </c>
      <c r="J24" s="41">
        <f>SUM(J25:J26)</f>
        <v>666293.28</v>
      </c>
      <c r="K24" s="41">
        <f>SUM(K25:K26)</f>
        <v>489951.72</v>
      </c>
      <c r="L24" s="41">
        <v>0</v>
      </c>
      <c r="M24" s="42">
        <f t="shared" si="2"/>
        <v>53.814254497727575</v>
      </c>
    </row>
    <row r="25" spans="1:13" ht="24">
      <c r="A25" s="71" t="s">
        <v>123</v>
      </c>
      <c r="B25" s="48">
        <f>SUM(D25+E25)</f>
        <v>333000</v>
      </c>
      <c r="C25" s="48"/>
      <c r="D25" s="48">
        <v>93000</v>
      </c>
      <c r="E25" s="48">
        <v>240000</v>
      </c>
      <c r="F25" s="48">
        <f>SUM(J25+K25)</f>
        <v>320456.71</v>
      </c>
      <c r="G25" s="48"/>
      <c r="H25" s="48"/>
      <c r="I25" s="48"/>
      <c r="J25" s="48">
        <v>80504.99</v>
      </c>
      <c r="K25" s="48">
        <v>239951.72</v>
      </c>
      <c r="L25" s="48"/>
      <c r="M25" s="72">
        <f t="shared" si="2"/>
        <v>96.23324624624625</v>
      </c>
    </row>
    <row r="26" spans="1:13" ht="14.25" customHeight="1">
      <c r="A26" s="71" t="s">
        <v>50</v>
      </c>
      <c r="B26" s="48">
        <f>SUM(D26+E26)</f>
        <v>1815585</v>
      </c>
      <c r="C26" s="48"/>
      <c r="D26" s="48">
        <v>1365585</v>
      </c>
      <c r="E26" s="48">
        <v>450000</v>
      </c>
      <c r="F26" s="48">
        <f>SUM(J26+K26)</f>
        <v>835788.29</v>
      </c>
      <c r="G26" s="48"/>
      <c r="H26" s="48"/>
      <c r="I26" s="48"/>
      <c r="J26" s="48">
        <v>585788.29</v>
      </c>
      <c r="K26" s="48">
        <v>250000</v>
      </c>
      <c r="L26" s="48"/>
      <c r="M26" s="72">
        <f t="shared" si="2"/>
        <v>46.03410415926547</v>
      </c>
    </row>
    <row r="27" spans="1:13" ht="17.25" customHeight="1">
      <c r="A27" s="44" t="s">
        <v>53</v>
      </c>
      <c r="B27" s="54">
        <f>SUM(D27:E27)</f>
        <v>111810</v>
      </c>
      <c r="C27" s="82"/>
      <c r="D27" s="56">
        <f>SUM(D28:D29)</f>
        <v>111810</v>
      </c>
      <c r="E27" s="48">
        <f>SUM(E28:E29)</f>
        <v>0</v>
      </c>
      <c r="F27" s="41">
        <f>SUM(J27+K27)</f>
        <v>34693.2</v>
      </c>
      <c r="G27" s="48">
        <v>0</v>
      </c>
      <c r="H27" s="48">
        <v>0</v>
      </c>
      <c r="I27" s="48">
        <v>0</v>
      </c>
      <c r="J27" s="41">
        <f>SUM(J28:J29)</f>
        <v>34693.2</v>
      </c>
      <c r="K27" s="41">
        <f>SUM(K28:K29)</f>
        <v>0</v>
      </c>
      <c r="L27" s="48">
        <v>0</v>
      </c>
      <c r="M27" s="42">
        <f>SUM(F27/B27)*100</f>
        <v>31.028709417762272</v>
      </c>
    </row>
    <row r="28" spans="1:13" ht="15" customHeight="1">
      <c r="A28" s="73" t="s">
        <v>51</v>
      </c>
      <c r="B28" s="48">
        <f>SUM(D28+E28)</f>
        <v>98810</v>
      </c>
      <c r="C28" s="48">
        <v>28671</v>
      </c>
      <c r="D28" s="48">
        <v>98810</v>
      </c>
      <c r="E28" s="48">
        <v>0</v>
      </c>
      <c r="F28" s="48">
        <f>SUM(J28+K28)</f>
        <v>27550.2</v>
      </c>
      <c r="G28" s="48">
        <v>0</v>
      </c>
      <c r="H28" s="48">
        <v>0</v>
      </c>
      <c r="I28" s="48">
        <v>0</v>
      </c>
      <c r="J28" s="48">
        <v>27550.2</v>
      </c>
      <c r="K28" s="48">
        <v>0</v>
      </c>
      <c r="L28" s="48">
        <v>0</v>
      </c>
      <c r="M28" s="42">
        <f t="shared" si="2"/>
        <v>27.881995749418074</v>
      </c>
    </row>
    <row r="29" spans="1:13" ht="13.5" customHeight="1">
      <c r="A29" s="73" t="s">
        <v>52</v>
      </c>
      <c r="B29" s="48">
        <f>SUM(D29+E29)</f>
        <v>13000</v>
      </c>
      <c r="C29" s="48">
        <v>11047421</v>
      </c>
      <c r="D29" s="48">
        <v>13000</v>
      </c>
      <c r="E29" s="48">
        <v>0</v>
      </c>
      <c r="F29" s="48">
        <f aca="true" t="shared" si="3" ref="F29:F47">SUM(J29+K29)</f>
        <v>7143</v>
      </c>
      <c r="G29" s="48">
        <v>2850.36</v>
      </c>
      <c r="H29" s="48">
        <v>0</v>
      </c>
      <c r="I29" s="48">
        <v>0</v>
      </c>
      <c r="J29" s="48">
        <v>7143</v>
      </c>
      <c r="K29" s="48"/>
      <c r="L29" s="48">
        <v>0</v>
      </c>
      <c r="M29" s="42">
        <f t="shared" si="2"/>
        <v>54.94615384615385</v>
      </c>
    </row>
    <row r="30" spans="1:13" s="52" customFormat="1" ht="16.5" customHeight="1">
      <c r="A30" s="50" t="s">
        <v>54</v>
      </c>
      <c r="B30" s="41">
        <f>SUM(D30:E30)</f>
        <v>16246499</v>
      </c>
      <c r="C30" s="47"/>
      <c r="D30" s="51">
        <f>SUM(D31:D36)</f>
        <v>7624271</v>
      </c>
      <c r="E30" s="51">
        <f>SUM(E31:E36)</f>
        <v>8622228</v>
      </c>
      <c r="F30" s="41">
        <f t="shared" si="3"/>
        <v>15493604.66</v>
      </c>
      <c r="G30" s="41">
        <v>0</v>
      </c>
      <c r="H30" s="41">
        <v>0</v>
      </c>
      <c r="I30" s="41">
        <v>0</v>
      </c>
      <c r="J30" s="41">
        <f>SUM(J31:J36)</f>
        <v>6904031.13</v>
      </c>
      <c r="K30" s="41">
        <f>SUM(K31:K36)</f>
        <v>8589573.53</v>
      </c>
      <c r="L30" s="41">
        <v>0</v>
      </c>
      <c r="M30" s="42">
        <f t="shared" si="2"/>
        <v>95.3658056421879</v>
      </c>
    </row>
    <row r="31" spans="1:13" ht="12.75">
      <c r="A31" s="74" t="s">
        <v>55</v>
      </c>
      <c r="B31" s="48">
        <f>SUM(D31+E31)</f>
        <v>303365</v>
      </c>
      <c r="C31" s="75">
        <v>34666.56</v>
      </c>
      <c r="D31" s="48">
        <v>303365</v>
      </c>
      <c r="E31" s="48">
        <v>0</v>
      </c>
      <c r="F31" s="48">
        <f t="shared" si="3"/>
        <v>270866.69</v>
      </c>
      <c r="G31" s="48">
        <v>0</v>
      </c>
      <c r="H31" s="48">
        <v>0</v>
      </c>
      <c r="I31" s="48">
        <v>0</v>
      </c>
      <c r="J31" s="48">
        <v>270866.69</v>
      </c>
      <c r="K31" s="48">
        <v>0</v>
      </c>
      <c r="L31" s="48">
        <v>0</v>
      </c>
      <c r="M31" s="42">
        <f t="shared" si="2"/>
        <v>89.28738977799021</v>
      </c>
    </row>
    <row r="32" spans="1:13" ht="24">
      <c r="A32" s="74" t="s">
        <v>56</v>
      </c>
      <c r="B32" s="48">
        <f>SUM(D32+E32)</f>
        <v>205900</v>
      </c>
      <c r="C32" s="75">
        <v>79661.71</v>
      </c>
      <c r="D32" s="48">
        <v>205900</v>
      </c>
      <c r="E32" s="48">
        <v>0</v>
      </c>
      <c r="F32" s="48">
        <f t="shared" si="3"/>
        <v>179216.12</v>
      </c>
      <c r="G32" s="48">
        <v>0</v>
      </c>
      <c r="H32" s="48">
        <v>0</v>
      </c>
      <c r="I32" s="48">
        <v>0</v>
      </c>
      <c r="J32" s="48">
        <v>179216.12</v>
      </c>
      <c r="K32" s="48">
        <v>0</v>
      </c>
      <c r="L32" s="48">
        <v>0</v>
      </c>
      <c r="M32" s="42">
        <f t="shared" si="2"/>
        <v>87.04036911121904</v>
      </c>
    </row>
    <row r="33" spans="1:13" ht="24">
      <c r="A33" s="74" t="s">
        <v>57</v>
      </c>
      <c r="B33" s="48">
        <f aca="true" t="shared" si="4" ref="B33:B101">SUM(D33+E33)</f>
        <v>15450274</v>
      </c>
      <c r="C33" s="48">
        <v>540651.85</v>
      </c>
      <c r="D33" s="48">
        <v>6839000</v>
      </c>
      <c r="E33" s="48">
        <v>8611274</v>
      </c>
      <c r="F33" s="48">
        <f t="shared" si="3"/>
        <v>14771382.51</v>
      </c>
      <c r="G33" s="48">
        <v>0</v>
      </c>
      <c r="H33" s="48">
        <v>0</v>
      </c>
      <c r="I33" s="48">
        <v>0</v>
      </c>
      <c r="J33" s="48">
        <v>6192762.98</v>
      </c>
      <c r="K33" s="48">
        <v>8578619.53</v>
      </c>
      <c r="L33" s="48">
        <v>0</v>
      </c>
      <c r="M33" s="42">
        <f t="shared" si="2"/>
        <v>95.6059582503197</v>
      </c>
    </row>
    <row r="34" spans="1:13" ht="12.75">
      <c r="A34" s="74" t="s">
        <v>58</v>
      </c>
      <c r="B34" s="48">
        <f t="shared" si="4"/>
        <v>30454</v>
      </c>
      <c r="C34" s="48">
        <v>2667967.02</v>
      </c>
      <c r="D34" s="48">
        <v>30454</v>
      </c>
      <c r="E34" s="48">
        <v>0</v>
      </c>
      <c r="F34" s="48">
        <f t="shared" si="3"/>
        <v>30454</v>
      </c>
      <c r="G34" s="48">
        <v>0</v>
      </c>
      <c r="H34" s="48">
        <v>0</v>
      </c>
      <c r="I34" s="48">
        <v>0</v>
      </c>
      <c r="J34" s="48">
        <v>30454</v>
      </c>
      <c r="K34" s="48">
        <v>0</v>
      </c>
      <c r="L34" s="48">
        <v>0</v>
      </c>
      <c r="M34" s="42">
        <f t="shared" si="2"/>
        <v>100</v>
      </c>
    </row>
    <row r="35" spans="1:13" ht="15" customHeight="1">
      <c r="A35" s="74" t="s">
        <v>59</v>
      </c>
      <c r="B35" s="48">
        <f t="shared" si="4"/>
        <v>146000</v>
      </c>
      <c r="C35" s="48">
        <v>20174725.61</v>
      </c>
      <c r="D35" s="48">
        <v>146000</v>
      </c>
      <c r="E35" s="48">
        <v>0</v>
      </c>
      <c r="F35" s="48">
        <f t="shared" si="3"/>
        <v>137812.39</v>
      </c>
      <c r="G35" s="48">
        <v>3852.69</v>
      </c>
      <c r="H35" s="48">
        <v>0</v>
      </c>
      <c r="I35" s="48">
        <v>0</v>
      </c>
      <c r="J35" s="48">
        <v>137812.39</v>
      </c>
      <c r="K35" s="48">
        <v>0</v>
      </c>
      <c r="L35" s="48">
        <v>0</v>
      </c>
      <c r="M35" s="42">
        <f t="shared" si="2"/>
        <v>94.39204794520549</v>
      </c>
    </row>
    <row r="36" spans="1:13" ht="12.75">
      <c r="A36" s="73" t="s">
        <v>60</v>
      </c>
      <c r="B36" s="48">
        <f t="shared" si="4"/>
        <v>110506</v>
      </c>
      <c r="C36" s="48">
        <v>29556</v>
      </c>
      <c r="D36" s="48">
        <v>99552</v>
      </c>
      <c r="E36" s="48">
        <v>10954</v>
      </c>
      <c r="F36" s="48">
        <f t="shared" si="3"/>
        <v>103872.95</v>
      </c>
      <c r="G36" s="48">
        <v>0</v>
      </c>
      <c r="H36" s="48">
        <v>0</v>
      </c>
      <c r="I36" s="48">
        <v>0</v>
      </c>
      <c r="J36" s="48">
        <v>92918.95</v>
      </c>
      <c r="K36" s="48">
        <v>10954</v>
      </c>
      <c r="L36" s="48">
        <v>0</v>
      </c>
      <c r="M36" s="42">
        <f t="shared" si="2"/>
        <v>93.99756574303657</v>
      </c>
    </row>
    <row r="37" spans="1:13" s="52" customFormat="1" ht="36">
      <c r="A37" s="44" t="s">
        <v>61</v>
      </c>
      <c r="B37" s="41">
        <f t="shared" si="4"/>
        <v>29877</v>
      </c>
      <c r="C37" s="53"/>
      <c r="D37" s="54">
        <f>SUM(D38:D40)</f>
        <v>29877</v>
      </c>
      <c r="E37" s="54"/>
      <c r="F37" s="54">
        <f t="shared" si="3"/>
        <v>29075.789999999997</v>
      </c>
      <c r="G37" s="54">
        <v>4820</v>
      </c>
      <c r="H37" s="54">
        <v>0</v>
      </c>
      <c r="I37" s="54">
        <v>0</v>
      </c>
      <c r="J37" s="54">
        <f>SUM(J38:J40)</f>
        <v>29075.789999999997</v>
      </c>
      <c r="K37" s="54">
        <f>SUM(K38:K40)</f>
        <v>0</v>
      </c>
      <c r="L37" s="54">
        <v>0</v>
      </c>
      <c r="M37" s="55">
        <f t="shared" si="2"/>
        <v>97.31830505070789</v>
      </c>
    </row>
    <row r="38" spans="1:13" ht="24">
      <c r="A38" s="74" t="s">
        <v>62</v>
      </c>
      <c r="B38" s="48">
        <f t="shared" si="4"/>
        <v>2609</v>
      </c>
      <c r="C38" s="48">
        <v>2037795.5</v>
      </c>
      <c r="D38" s="48">
        <v>2609</v>
      </c>
      <c r="E38" s="48">
        <v>0</v>
      </c>
      <c r="F38" s="48">
        <f t="shared" si="3"/>
        <v>2574</v>
      </c>
      <c r="G38" s="48">
        <v>888</v>
      </c>
      <c r="H38" s="48">
        <v>0</v>
      </c>
      <c r="I38" s="48">
        <v>0</v>
      </c>
      <c r="J38" s="48">
        <v>2574</v>
      </c>
      <c r="K38" s="48">
        <v>0</v>
      </c>
      <c r="L38" s="48">
        <v>0</v>
      </c>
      <c r="M38" s="42">
        <f t="shared" si="2"/>
        <v>98.65848984285167</v>
      </c>
    </row>
    <row r="39" spans="1:13" ht="12.75">
      <c r="A39" s="74" t="s">
        <v>130</v>
      </c>
      <c r="B39" s="48">
        <f t="shared" si="4"/>
        <v>22621</v>
      </c>
      <c r="C39" s="48"/>
      <c r="D39" s="48">
        <v>22621</v>
      </c>
      <c r="E39" s="48"/>
      <c r="F39" s="48">
        <f t="shared" si="3"/>
        <v>21856.67</v>
      </c>
      <c r="G39" s="48"/>
      <c r="H39" s="48"/>
      <c r="I39" s="48"/>
      <c r="J39" s="48">
        <v>21856.67</v>
      </c>
      <c r="K39" s="48"/>
      <c r="L39" s="48"/>
      <c r="M39" s="42"/>
    </row>
    <row r="40" spans="1:13" ht="48">
      <c r="A40" s="74" t="s">
        <v>63</v>
      </c>
      <c r="B40" s="48">
        <f t="shared" si="4"/>
        <v>4647</v>
      </c>
      <c r="C40" s="48">
        <v>0</v>
      </c>
      <c r="D40" s="48">
        <v>4647</v>
      </c>
      <c r="E40" s="48">
        <v>0</v>
      </c>
      <c r="F40" s="48">
        <f t="shared" si="3"/>
        <v>4645.12</v>
      </c>
      <c r="G40" s="48">
        <v>0</v>
      </c>
      <c r="H40" s="48">
        <v>0</v>
      </c>
      <c r="I40" s="48">
        <v>0</v>
      </c>
      <c r="J40" s="48">
        <v>4645.12</v>
      </c>
      <c r="K40" s="48">
        <v>0</v>
      </c>
      <c r="L40" s="48">
        <v>0</v>
      </c>
      <c r="M40" s="42">
        <f t="shared" si="2"/>
        <v>99.95954379169356</v>
      </c>
    </row>
    <row r="41" spans="1:13" s="52" customFormat="1" ht="24">
      <c r="A41" s="44" t="s">
        <v>64</v>
      </c>
      <c r="B41" s="41">
        <f t="shared" si="4"/>
        <v>235100</v>
      </c>
      <c r="C41" s="47"/>
      <c r="D41" s="56">
        <f>SUM(D42:D45)</f>
        <v>183100</v>
      </c>
      <c r="E41" s="56">
        <f>SUM(E42:E45)</f>
        <v>52000</v>
      </c>
      <c r="F41" s="54">
        <f t="shared" si="3"/>
        <v>217042.42</v>
      </c>
      <c r="G41" s="54">
        <v>0</v>
      </c>
      <c r="H41" s="54">
        <v>0</v>
      </c>
      <c r="I41" s="54">
        <v>0</v>
      </c>
      <c r="J41" s="54">
        <f>SUM(J42:J45)</f>
        <v>166630.42</v>
      </c>
      <c r="K41" s="54">
        <f>SUM(K42:K45)</f>
        <v>50412</v>
      </c>
      <c r="L41" s="54">
        <v>0</v>
      </c>
      <c r="M41" s="55">
        <f t="shared" si="2"/>
        <v>92.31919183326245</v>
      </c>
    </row>
    <row r="42" spans="1:13" s="31" customFormat="1" ht="12">
      <c r="A42" s="74" t="s">
        <v>65</v>
      </c>
      <c r="B42" s="48">
        <f t="shared" si="4"/>
        <v>133600</v>
      </c>
      <c r="C42" s="48">
        <v>2125191.55</v>
      </c>
      <c r="D42" s="48">
        <v>103600</v>
      </c>
      <c r="E42" s="48">
        <v>30000</v>
      </c>
      <c r="F42" s="48">
        <f t="shared" si="3"/>
        <v>129882.02</v>
      </c>
      <c r="G42" s="48">
        <v>36386.54</v>
      </c>
      <c r="H42" s="48">
        <v>0</v>
      </c>
      <c r="I42" s="48">
        <v>0</v>
      </c>
      <c r="J42" s="48">
        <v>99882.02</v>
      </c>
      <c r="K42" s="48">
        <v>30000</v>
      </c>
      <c r="L42" s="48">
        <v>0</v>
      </c>
      <c r="M42" s="42">
        <f t="shared" si="2"/>
        <v>97.21708083832335</v>
      </c>
    </row>
    <row r="43" spans="1:13" s="31" customFormat="1" ht="12">
      <c r="A43" s="74" t="s">
        <v>66</v>
      </c>
      <c r="B43" s="48">
        <f t="shared" si="4"/>
        <v>94000</v>
      </c>
      <c r="C43" s="48">
        <v>553543.3</v>
      </c>
      <c r="D43" s="48">
        <v>72000</v>
      </c>
      <c r="E43" s="48">
        <v>22000</v>
      </c>
      <c r="F43" s="48">
        <f t="shared" si="3"/>
        <v>83652.86</v>
      </c>
      <c r="G43" s="48">
        <v>9115.36</v>
      </c>
      <c r="H43" s="48">
        <v>0</v>
      </c>
      <c r="I43" s="48">
        <v>0</v>
      </c>
      <c r="J43" s="48">
        <v>63240.86</v>
      </c>
      <c r="K43" s="48">
        <v>20412</v>
      </c>
      <c r="L43" s="48">
        <v>0</v>
      </c>
      <c r="M43" s="42">
        <f t="shared" si="2"/>
        <v>88.99240425531914</v>
      </c>
    </row>
    <row r="44" spans="1:13" s="31" customFormat="1" ht="12">
      <c r="A44" s="74" t="s">
        <v>67</v>
      </c>
      <c r="B44" s="48">
        <f t="shared" si="4"/>
        <v>4500</v>
      </c>
      <c r="C44" s="48">
        <v>242988.75</v>
      </c>
      <c r="D44" s="48">
        <v>4500</v>
      </c>
      <c r="E44" s="48">
        <v>0</v>
      </c>
      <c r="F44" s="48">
        <f t="shared" si="3"/>
        <v>1676</v>
      </c>
      <c r="G44" s="48">
        <v>6561.52</v>
      </c>
      <c r="H44" s="48">
        <v>0</v>
      </c>
      <c r="I44" s="48">
        <v>0</v>
      </c>
      <c r="J44" s="48">
        <v>1676</v>
      </c>
      <c r="K44" s="48">
        <v>0</v>
      </c>
      <c r="L44" s="48">
        <v>0</v>
      </c>
      <c r="M44" s="42">
        <f t="shared" si="2"/>
        <v>37.24444444444445</v>
      </c>
    </row>
    <row r="45" spans="1:13" s="31" customFormat="1" ht="14.25" customHeight="1">
      <c r="A45" s="74" t="s">
        <v>68</v>
      </c>
      <c r="B45" s="48">
        <f t="shared" si="4"/>
        <v>3000</v>
      </c>
      <c r="C45" s="48"/>
      <c r="D45" s="48">
        <v>3000</v>
      </c>
      <c r="E45" s="48">
        <v>0</v>
      </c>
      <c r="F45" s="48">
        <f t="shared" si="3"/>
        <v>1831.54</v>
      </c>
      <c r="G45" s="46"/>
      <c r="H45" s="46"/>
      <c r="I45" s="46"/>
      <c r="J45" s="48">
        <v>1831.54</v>
      </c>
      <c r="K45" s="48">
        <v>0</v>
      </c>
      <c r="L45" s="46"/>
      <c r="M45" s="42">
        <f t="shared" si="2"/>
        <v>61.05133333333333</v>
      </c>
    </row>
    <row r="46" spans="1:13" ht="48">
      <c r="A46" s="44" t="s">
        <v>69</v>
      </c>
      <c r="B46" s="41">
        <f t="shared" si="4"/>
        <v>123295</v>
      </c>
      <c r="C46" s="53"/>
      <c r="D46" s="57">
        <f>SUM(D47)</f>
        <v>123295</v>
      </c>
      <c r="E46" s="58">
        <v>0</v>
      </c>
      <c r="F46" s="54">
        <f t="shared" si="3"/>
        <v>97769.42</v>
      </c>
      <c r="G46" s="59"/>
      <c r="H46" s="59"/>
      <c r="I46" s="59"/>
      <c r="J46" s="60">
        <f>SUM(J47)</f>
        <v>97769.42</v>
      </c>
      <c r="K46" s="61">
        <v>0</v>
      </c>
      <c r="L46" s="59"/>
      <c r="M46" s="55">
        <f t="shared" si="2"/>
        <v>79.29714911391378</v>
      </c>
    </row>
    <row r="47" spans="1:13" s="31" customFormat="1" ht="24">
      <c r="A47" s="76" t="s">
        <v>70</v>
      </c>
      <c r="B47" s="48">
        <f t="shared" si="4"/>
        <v>123295</v>
      </c>
      <c r="C47" s="48"/>
      <c r="D47" s="48">
        <v>123295</v>
      </c>
      <c r="E47" s="48">
        <v>0</v>
      </c>
      <c r="F47" s="48">
        <f t="shared" si="3"/>
        <v>97769.42</v>
      </c>
      <c r="G47" s="46"/>
      <c r="H47" s="46"/>
      <c r="I47" s="46"/>
      <c r="J47" s="77">
        <v>97769.42</v>
      </c>
      <c r="K47" s="77">
        <v>0</v>
      </c>
      <c r="L47" s="46"/>
      <c r="M47" s="42">
        <f t="shared" si="2"/>
        <v>79.29714911391378</v>
      </c>
    </row>
    <row r="48" spans="1:13" s="52" customFormat="1" ht="12.75">
      <c r="A48" s="50" t="s">
        <v>71</v>
      </c>
      <c r="B48" s="41">
        <f t="shared" si="4"/>
        <v>1657101</v>
      </c>
      <c r="C48" s="41">
        <f>SUM(E48+F48)</f>
        <v>1360534.81</v>
      </c>
      <c r="D48" s="41">
        <f>SUM(D49)</f>
        <v>1657101</v>
      </c>
      <c r="E48" s="41">
        <f>SUM(E49)</f>
        <v>0</v>
      </c>
      <c r="F48" s="41">
        <f>SUM(J48)</f>
        <v>1360534.81</v>
      </c>
      <c r="G48" s="41">
        <f>SUM(I48+J48)</f>
        <v>1360534.81</v>
      </c>
      <c r="H48" s="41">
        <f>SUM(J48+K48)</f>
        <v>1360534.81</v>
      </c>
      <c r="I48" s="41">
        <f>SUM(K48+L48)</f>
        <v>0</v>
      </c>
      <c r="J48" s="41">
        <f>SUM(J49)</f>
        <v>1360534.81</v>
      </c>
      <c r="K48" s="41">
        <v>0</v>
      </c>
      <c r="L48" s="41">
        <f>SUM(N48+O48)</f>
        <v>0</v>
      </c>
      <c r="M48" s="42">
        <f t="shared" si="2"/>
        <v>82.1033123509068</v>
      </c>
    </row>
    <row r="49" spans="1:13" ht="24">
      <c r="A49" s="74" t="s">
        <v>72</v>
      </c>
      <c r="B49" s="48">
        <f t="shared" si="4"/>
        <v>1657101</v>
      </c>
      <c r="C49" s="45"/>
      <c r="D49" s="48">
        <v>1657101</v>
      </c>
      <c r="E49" s="48">
        <f>SUM(G49+H49)</f>
        <v>0</v>
      </c>
      <c r="F49" s="48">
        <f>SUM(J49:K49)</f>
        <v>1360534.81</v>
      </c>
      <c r="G49" s="69"/>
      <c r="H49" s="69"/>
      <c r="I49" s="69"/>
      <c r="J49" s="48">
        <v>1360534.81</v>
      </c>
      <c r="K49" s="48">
        <v>0</v>
      </c>
      <c r="L49" s="69"/>
      <c r="M49" s="42">
        <f t="shared" si="2"/>
        <v>82.1033123509068</v>
      </c>
    </row>
    <row r="50" spans="1:13" s="63" customFormat="1" ht="12.75">
      <c r="A50" s="62" t="s">
        <v>75</v>
      </c>
      <c r="B50" s="54">
        <f t="shared" si="4"/>
        <v>5514944</v>
      </c>
      <c r="C50" s="62"/>
      <c r="D50" s="54">
        <f>SUM(D51:D52)</f>
        <v>5514944</v>
      </c>
      <c r="E50" s="54">
        <f>SUM(E51:E52)</f>
        <v>0</v>
      </c>
      <c r="F50" s="54">
        <f>SUM(K50+J50)</f>
        <v>5335934</v>
      </c>
      <c r="G50" s="59"/>
      <c r="H50" s="59"/>
      <c r="I50" s="59"/>
      <c r="J50" s="54">
        <f>SUM(J51:J52)</f>
        <v>5335934</v>
      </c>
      <c r="K50" s="54">
        <f>SUM(K51:K52)</f>
        <v>0</v>
      </c>
      <c r="L50" s="59"/>
      <c r="M50" s="55">
        <f t="shared" si="2"/>
        <v>96.75409215397292</v>
      </c>
    </row>
    <row r="51" spans="1:13" s="43" customFormat="1" ht="12.75">
      <c r="A51" s="74" t="s">
        <v>73</v>
      </c>
      <c r="B51" s="48">
        <f t="shared" si="4"/>
        <v>179010</v>
      </c>
      <c r="C51" s="45"/>
      <c r="D51" s="45">
        <v>179010</v>
      </c>
      <c r="E51" s="45">
        <v>0</v>
      </c>
      <c r="F51" s="48">
        <f>SUM(J51:K51)</f>
        <v>0</v>
      </c>
      <c r="G51" s="69"/>
      <c r="H51" s="69"/>
      <c r="I51" s="69"/>
      <c r="J51" s="69">
        <v>0</v>
      </c>
      <c r="K51" s="69">
        <v>0</v>
      </c>
      <c r="L51" s="69"/>
      <c r="M51" s="42">
        <f t="shared" si="2"/>
        <v>0</v>
      </c>
    </row>
    <row r="52" spans="1:13" ht="24">
      <c r="A52" s="74" t="s">
        <v>74</v>
      </c>
      <c r="B52" s="48">
        <f t="shared" si="4"/>
        <v>5335934</v>
      </c>
      <c r="C52" s="45"/>
      <c r="D52" s="45">
        <v>5335934</v>
      </c>
      <c r="E52" s="45">
        <v>0</v>
      </c>
      <c r="F52" s="48">
        <f aca="true" t="shared" si="5" ref="F52:F95">SUM(J52:K52)</f>
        <v>5335934</v>
      </c>
      <c r="G52" s="69"/>
      <c r="H52" s="69"/>
      <c r="I52" s="69"/>
      <c r="J52" s="45">
        <v>5335934</v>
      </c>
      <c r="K52" s="78">
        <v>0</v>
      </c>
      <c r="L52" s="69"/>
      <c r="M52" s="42">
        <f t="shared" si="2"/>
        <v>100</v>
      </c>
    </row>
    <row r="53" spans="1:13" s="52" customFormat="1" ht="12.75">
      <c r="A53" s="64" t="s">
        <v>76</v>
      </c>
      <c r="B53" s="41">
        <f t="shared" si="4"/>
        <v>26855250</v>
      </c>
      <c r="C53" s="65"/>
      <c r="D53" s="65">
        <f>SUM(D54:D64)</f>
        <v>25397250</v>
      </c>
      <c r="E53" s="65">
        <f>SUM(E54:E63)</f>
        <v>1458000</v>
      </c>
      <c r="F53" s="41">
        <f t="shared" si="5"/>
        <v>25645824.790000003</v>
      </c>
      <c r="G53" s="66"/>
      <c r="H53" s="66"/>
      <c r="I53" s="66"/>
      <c r="J53" s="67">
        <f>SUM(J54:J64)</f>
        <v>24285147.67</v>
      </c>
      <c r="K53" s="67">
        <f>SUM(K54:K63)</f>
        <v>1360677.12</v>
      </c>
      <c r="L53" s="66"/>
      <c r="M53" s="42">
        <f t="shared" si="2"/>
        <v>95.49650362592045</v>
      </c>
    </row>
    <row r="54" spans="1:13" ht="14.25" customHeight="1">
      <c r="A54" s="74" t="s">
        <v>77</v>
      </c>
      <c r="B54" s="48">
        <f t="shared" si="4"/>
        <v>11011409</v>
      </c>
      <c r="C54" s="45"/>
      <c r="D54" s="45">
        <v>10125409</v>
      </c>
      <c r="E54" s="45">
        <v>886000</v>
      </c>
      <c r="F54" s="48">
        <f t="shared" si="5"/>
        <v>10795657.95</v>
      </c>
      <c r="G54" s="69"/>
      <c r="H54" s="69"/>
      <c r="I54" s="69"/>
      <c r="J54" s="78">
        <v>9947704.95</v>
      </c>
      <c r="K54" s="78">
        <v>847953</v>
      </c>
      <c r="L54" s="69"/>
      <c r="M54" s="42">
        <f t="shared" si="2"/>
        <v>98.04065901103118</v>
      </c>
    </row>
    <row r="55" spans="1:13" ht="24">
      <c r="A55" s="74" t="s">
        <v>78</v>
      </c>
      <c r="B55" s="48">
        <f t="shared" si="4"/>
        <v>516464</v>
      </c>
      <c r="C55" s="45"/>
      <c r="D55" s="45">
        <v>516464</v>
      </c>
      <c r="E55" s="45">
        <v>0</v>
      </c>
      <c r="F55" s="48">
        <f t="shared" si="5"/>
        <v>460884.97</v>
      </c>
      <c r="G55" s="69"/>
      <c r="H55" s="69"/>
      <c r="I55" s="69"/>
      <c r="J55" s="78">
        <v>460884.97</v>
      </c>
      <c r="K55" s="78">
        <v>0</v>
      </c>
      <c r="L55" s="69"/>
      <c r="M55" s="42">
        <f t="shared" si="2"/>
        <v>89.23854712041884</v>
      </c>
    </row>
    <row r="56" spans="1:13" ht="12.75">
      <c r="A56" s="74" t="s">
        <v>79</v>
      </c>
      <c r="B56" s="48">
        <f t="shared" si="4"/>
        <v>5852628</v>
      </c>
      <c r="C56" s="45"/>
      <c r="D56" s="45">
        <v>5280628</v>
      </c>
      <c r="E56" s="45">
        <v>572000</v>
      </c>
      <c r="F56" s="48">
        <f t="shared" si="5"/>
        <v>5383862.53</v>
      </c>
      <c r="G56" s="69"/>
      <c r="H56" s="69"/>
      <c r="I56" s="69"/>
      <c r="J56" s="78">
        <v>4871138.41</v>
      </c>
      <c r="K56" s="78">
        <v>512724.12</v>
      </c>
      <c r="L56" s="69"/>
      <c r="M56" s="42">
        <f t="shared" si="2"/>
        <v>91.99051315067351</v>
      </c>
    </row>
    <row r="57" spans="1:13" ht="15.75" customHeight="1">
      <c r="A57" s="74" t="s">
        <v>80</v>
      </c>
      <c r="B57" s="48">
        <f t="shared" si="4"/>
        <v>539780</v>
      </c>
      <c r="C57" s="45"/>
      <c r="D57" s="45">
        <v>539780</v>
      </c>
      <c r="E57" s="45">
        <v>0</v>
      </c>
      <c r="F57" s="48">
        <f t="shared" si="5"/>
        <v>443364.95</v>
      </c>
      <c r="G57" s="69"/>
      <c r="H57" s="69"/>
      <c r="I57" s="69"/>
      <c r="J57" s="78">
        <v>443364.95</v>
      </c>
      <c r="K57" s="78">
        <v>0</v>
      </c>
      <c r="L57" s="69"/>
      <c r="M57" s="42">
        <f t="shared" si="2"/>
        <v>82.13808403423617</v>
      </c>
    </row>
    <row r="58" spans="1:13" ht="12.75">
      <c r="A58" s="74" t="s">
        <v>139</v>
      </c>
      <c r="B58" s="48">
        <f t="shared" si="4"/>
        <v>5088528</v>
      </c>
      <c r="C58" s="45"/>
      <c r="D58" s="45">
        <v>5088528</v>
      </c>
      <c r="E58" s="45">
        <v>0</v>
      </c>
      <c r="F58" s="48">
        <f t="shared" si="5"/>
        <v>4934911.72</v>
      </c>
      <c r="G58" s="69"/>
      <c r="H58" s="69"/>
      <c r="I58" s="69"/>
      <c r="J58" s="78">
        <v>4934911.72</v>
      </c>
      <c r="K58" s="78">
        <v>0</v>
      </c>
      <c r="L58" s="69"/>
      <c r="M58" s="42">
        <f t="shared" si="2"/>
        <v>96.98112538635927</v>
      </c>
    </row>
    <row r="59" spans="1:13" ht="12.75">
      <c r="A59" s="74" t="s">
        <v>81</v>
      </c>
      <c r="B59" s="48">
        <f t="shared" si="4"/>
        <v>234300</v>
      </c>
      <c r="C59" s="45"/>
      <c r="D59" s="45">
        <v>234300</v>
      </c>
      <c r="E59" s="45">
        <v>0</v>
      </c>
      <c r="F59" s="48">
        <f t="shared" si="5"/>
        <v>224510.37</v>
      </c>
      <c r="G59" s="69"/>
      <c r="H59" s="69"/>
      <c r="I59" s="69"/>
      <c r="J59" s="78">
        <v>224510.37</v>
      </c>
      <c r="K59" s="78">
        <v>0</v>
      </c>
      <c r="L59" s="69"/>
      <c r="M59" s="42">
        <f t="shared" si="2"/>
        <v>95.82175416133163</v>
      </c>
    </row>
    <row r="60" spans="1:13" ht="24">
      <c r="A60" s="74" t="s">
        <v>82</v>
      </c>
      <c r="B60" s="48">
        <f t="shared" si="4"/>
        <v>1074390</v>
      </c>
      <c r="C60" s="45"/>
      <c r="D60" s="45">
        <v>1074390</v>
      </c>
      <c r="E60" s="45">
        <v>0</v>
      </c>
      <c r="F60" s="48">
        <f t="shared" si="5"/>
        <v>1046260.85</v>
      </c>
      <c r="G60" s="69"/>
      <c r="H60" s="69"/>
      <c r="I60" s="69"/>
      <c r="J60" s="78">
        <v>1046260.85</v>
      </c>
      <c r="K60" s="78">
        <v>0</v>
      </c>
      <c r="L60" s="69"/>
      <c r="M60" s="42">
        <f t="shared" si="2"/>
        <v>97.38184923538007</v>
      </c>
    </row>
    <row r="61" spans="1:13" ht="12.75">
      <c r="A61" s="74" t="s">
        <v>83</v>
      </c>
      <c r="B61" s="48">
        <f t="shared" si="4"/>
        <v>2098527</v>
      </c>
      <c r="C61" s="45"/>
      <c r="D61" s="45">
        <v>2098527</v>
      </c>
      <c r="E61" s="45">
        <v>0</v>
      </c>
      <c r="F61" s="48">
        <f t="shared" si="5"/>
        <v>2013507.57</v>
      </c>
      <c r="G61" s="69"/>
      <c r="H61" s="69"/>
      <c r="I61" s="69"/>
      <c r="J61" s="78">
        <v>2013507.57</v>
      </c>
      <c r="K61" s="78">
        <v>0</v>
      </c>
      <c r="L61" s="69"/>
      <c r="M61" s="42">
        <f t="shared" si="2"/>
        <v>95.94861395636082</v>
      </c>
    </row>
    <row r="62" spans="1:13" ht="12" customHeight="1">
      <c r="A62" s="74" t="s">
        <v>84</v>
      </c>
      <c r="B62" s="48">
        <f t="shared" si="4"/>
        <v>104319</v>
      </c>
      <c r="C62" s="45"/>
      <c r="D62" s="45">
        <v>104319</v>
      </c>
      <c r="E62" s="45">
        <v>0</v>
      </c>
      <c r="F62" s="48">
        <f t="shared" si="5"/>
        <v>86093.86</v>
      </c>
      <c r="G62" s="69"/>
      <c r="H62" s="69"/>
      <c r="I62" s="69"/>
      <c r="J62" s="78">
        <v>86093.86</v>
      </c>
      <c r="K62" s="78">
        <v>0</v>
      </c>
      <c r="L62" s="69"/>
      <c r="M62" s="42">
        <f t="shared" si="2"/>
        <v>82.52941458411219</v>
      </c>
    </row>
    <row r="63" spans="1:13" ht="12.75">
      <c r="A63" s="74" t="s">
        <v>85</v>
      </c>
      <c r="B63" s="48">
        <f t="shared" si="4"/>
        <v>176210</v>
      </c>
      <c r="C63" s="45"/>
      <c r="D63" s="45">
        <v>176210</v>
      </c>
      <c r="E63" s="45">
        <v>0</v>
      </c>
      <c r="F63" s="48">
        <f t="shared" si="5"/>
        <v>170517.82</v>
      </c>
      <c r="G63" s="48">
        <f>SUM(K63:L63)</f>
        <v>0</v>
      </c>
      <c r="H63" s="48">
        <f>SUM(L63:M63)</f>
        <v>96.7696611997049</v>
      </c>
      <c r="I63" s="48">
        <f>SUM(M63:N63)</f>
        <v>96.7696611997049</v>
      </c>
      <c r="J63" s="78">
        <v>170517.82</v>
      </c>
      <c r="K63" s="78">
        <v>0</v>
      </c>
      <c r="L63" s="69"/>
      <c r="M63" s="42">
        <f t="shared" si="2"/>
        <v>96.7696611997049</v>
      </c>
    </row>
    <row r="64" spans="1:13" ht="12.75">
      <c r="A64" s="74" t="s">
        <v>131</v>
      </c>
      <c r="B64" s="48">
        <f t="shared" si="4"/>
        <v>158695</v>
      </c>
      <c r="C64" s="45"/>
      <c r="D64" s="45">
        <v>158695</v>
      </c>
      <c r="E64" s="45">
        <v>0</v>
      </c>
      <c r="F64" s="48">
        <f>SUM(J64)</f>
        <v>86252.2</v>
      </c>
      <c r="G64" s="69"/>
      <c r="H64" s="69"/>
      <c r="I64" s="69"/>
      <c r="J64" s="78">
        <v>86252.2</v>
      </c>
      <c r="K64" s="78"/>
      <c r="L64" s="69"/>
      <c r="M64" s="42"/>
    </row>
    <row r="65" spans="1:13" s="52" customFormat="1" ht="12.75">
      <c r="A65" s="68" t="s">
        <v>86</v>
      </c>
      <c r="B65" s="41">
        <f t="shared" si="4"/>
        <v>51000</v>
      </c>
      <c r="C65" s="65"/>
      <c r="D65" s="65">
        <f>SUM(D66)</f>
        <v>51000</v>
      </c>
      <c r="E65" s="65">
        <f>SUM(E66)</f>
        <v>0</v>
      </c>
      <c r="F65" s="41">
        <f t="shared" si="5"/>
        <v>50916</v>
      </c>
      <c r="G65" s="66"/>
      <c r="H65" s="66"/>
      <c r="I65" s="66"/>
      <c r="J65" s="67">
        <f>SUM(J66)</f>
        <v>50916</v>
      </c>
      <c r="K65" s="67">
        <f>SUM(K66)</f>
        <v>0</v>
      </c>
      <c r="L65" s="66"/>
      <c r="M65" s="42">
        <f t="shared" si="2"/>
        <v>99.83529411764705</v>
      </c>
    </row>
    <row r="66" spans="1:13" ht="25.5">
      <c r="A66" s="73" t="s">
        <v>87</v>
      </c>
      <c r="B66" s="48">
        <f t="shared" si="4"/>
        <v>51000</v>
      </c>
      <c r="C66" s="45"/>
      <c r="D66" s="45">
        <v>51000</v>
      </c>
      <c r="E66" s="45">
        <v>0</v>
      </c>
      <c r="F66" s="48">
        <f t="shared" si="5"/>
        <v>50916</v>
      </c>
      <c r="G66" s="69"/>
      <c r="H66" s="69"/>
      <c r="I66" s="69"/>
      <c r="J66" s="78">
        <v>50916</v>
      </c>
      <c r="K66" s="78">
        <f>SUM(K67)</f>
        <v>0</v>
      </c>
      <c r="L66" s="69"/>
      <c r="M66" s="42">
        <f t="shared" si="2"/>
        <v>99.83529411764705</v>
      </c>
    </row>
    <row r="67" spans="1:13" ht="12.75">
      <c r="A67" s="68" t="s">
        <v>88</v>
      </c>
      <c r="B67" s="41">
        <f t="shared" si="4"/>
        <v>190500</v>
      </c>
      <c r="C67" s="65"/>
      <c r="D67" s="65">
        <f>SUM(D68:D70)</f>
        <v>190500</v>
      </c>
      <c r="E67" s="65">
        <f>SUM(E68:E70)</f>
        <v>0</v>
      </c>
      <c r="F67" s="41">
        <f>SUM(J67:K67)</f>
        <v>170738.61000000002</v>
      </c>
      <c r="G67" s="66"/>
      <c r="H67" s="66"/>
      <c r="I67" s="66"/>
      <c r="J67" s="67">
        <f>SUM(J68:J70)</f>
        <v>170738.61000000002</v>
      </c>
      <c r="K67" s="67">
        <f>SUM(K68:K70)</f>
        <v>0</v>
      </c>
      <c r="L67" s="69"/>
      <c r="M67" s="42">
        <f t="shared" si="2"/>
        <v>89.62656692913387</v>
      </c>
    </row>
    <row r="68" spans="1:13" ht="12.75">
      <c r="A68" s="74" t="s">
        <v>89</v>
      </c>
      <c r="B68" s="48">
        <f t="shared" si="4"/>
        <v>20000</v>
      </c>
      <c r="C68" s="45"/>
      <c r="D68" s="45">
        <v>20000</v>
      </c>
      <c r="E68" s="45">
        <v>0</v>
      </c>
      <c r="F68" s="48">
        <f t="shared" si="5"/>
        <v>19000</v>
      </c>
      <c r="G68" s="69"/>
      <c r="H68" s="69"/>
      <c r="I68" s="69"/>
      <c r="J68" s="78">
        <v>19000</v>
      </c>
      <c r="K68" s="78">
        <v>0</v>
      </c>
      <c r="L68" s="69"/>
      <c r="M68" s="42">
        <f t="shared" si="2"/>
        <v>95</v>
      </c>
    </row>
    <row r="69" spans="1:13" ht="12.75">
      <c r="A69" s="74" t="s">
        <v>90</v>
      </c>
      <c r="B69" s="48">
        <f t="shared" si="4"/>
        <v>160000</v>
      </c>
      <c r="C69" s="45"/>
      <c r="D69" s="45">
        <v>160000</v>
      </c>
      <c r="E69" s="45">
        <v>0</v>
      </c>
      <c r="F69" s="48">
        <f t="shared" si="5"/>
        <v>144838.54</v>
      </c>
      <c r="G69" s="69"/>
      <c r="H69" s="69"/>
      <c r="I69" s="69"/>
      <c r="J69" s="78">
        <v>144838.54</v>
      </c>
      <c r="K69" s="78">
        <v>0</v>
      </c>
      <c r="L69" s="69"/>
      <c r="M69" s="42">
        <f t="shared" si="2"/>
        <v>90.52408750000001</v>
      </c>
    </row>
    <row r="70" spans="1:13" ht="12.75">
      <c r="A70" s="74" t="s">
        <v>91</v>
      </c>
      <c r="B70" s="48">
        <f t="shared" si="4"/>
        <v>10500</v>
      </c>
      <c r="C70" s="45"/>
      <c r="D70" s="45">
        <v>10500</v>
      </c>
      <c r="E70" s="45">
        <v>0</v>
      </c>
      <c r="F70" s="48">
        <f t="shared" si="5"/>
        <v>6900.07</v>
      </c>
      <c r="G70" s="69"/>
      <c r="H70" s="69"/>
      <c r="I70" s="69"/>
      <c r="J70" s="78">
        <v>6900.07</v>
      </c>
      <c r="K70" s="78">
        <v>0</v>
      </c>
      <c r="L70" s="69"/>
      <c r="M70" s="42">
        <f t="shared" si="2"/>
        <v>65.71495238095237</v>
      </c>
    </row>
    <row r="71" spans="1:13" ht="12.75">
      <c r="A71" s="68" t="s">
        <v>92</v>
      </c>
      <c r="B71" s="41">
        <f t="shared" si="4"/>
        <v>3148619</v>
      </c>
      <c r="C71" s="65"/>
      <c r="D71" s="65">
        <f>SUM(D72:D81)</f>
        <v>3138619</v>
      </c>
      <c r="E71" s="65">
        <f>SUM(E72:E81)</f>
        <v>10000</v>
      </c>
      <c r="F71" s="41">
        <f t="shared" si="5"/>
        <v>3102291.32</v>
      </c>
      <c r="G71" s="66"/>
      <c r="H71" s="66"/>
      <c r="I71" s="66"/>
      <c r="J71" s="67">
        <f>SUM(J72:J81)</f>
        <v>3102291.32</v>
      </c>
      <c r="K71" s="67">
        <f>SUM(K72:K81)</f>
        <v>0</v>
      </c>
      <c r="L71" s="69"/>
      <c r="M71" s="42">
        <f t="shared" si="2"/>
        <v>98.52863493487143</v>
      </c>
    </row>
    <row r="72" spans="1:13" ht="12.75">
      <c r="A72" s="74" t="s">
        <v>93</v>
      </c>
      <c r="B72" s="48">
        <f t="shared" si="4"/>
        <v>140543</v>
      </c>
      <c r="C72" s="45"/>
      <c r="D72" s="45">
        <v>130543</v>
      </c>
      <c r="E72" s="45">
        <v>10000</v>
      </c>
      <c r="F72" s="48">
        <f t="shared" si="5"/>
        <v>130542.44</v>
      </c>
      <c r="G72" s="69"/>
      <c r="H72" s="69"/>
      <c r="I72" s="69"/>
      <c r="J72" s="78">
        <v>130542.44</v>
      </c>
      <c r="K72" s="78">
        <v>0</v>
      </c>
      <c r="L72" s="69"/>
      <c r="M72" s="42">
        <f t="shared" si="2"/>
        <v>92.8843414471016</v>
      </c>
    </row>
    <row r="73" spans="1:13" ht="48">
      <c r="A73" s="74" t="s">
        <v>94</v>
      </c>
      <c r="B73" s="48">
        <f t="shared" si="4"/>
        <v>1458629</v>
      </c>
      <c r="C73" s="45"/>
      <c r="D73" s="45">
        <v>1458629</v>
      </c>
      <c r="E73" s="45">
        <v>0</v>
      </c>
      <c r="F73" s="48">
        <f t="shared" si="5"/>
        <v>1451601.32</v>
      </c>
      <c r="G73" s="69"/>
      <c r="H73" s="69"/>
      <c r="I73" s="69"/>
      <c r="J73" s="78">
        <v>1451601.32</v>
      </c>
      <c r="K73" s="78">
        <v>0</v>
      </c>
      <c r="L73" s="69"/>
      <c r="M73" s="42">
        <f t="shared" si="2"/>
        <v>99.51819962444186</v>
      </c>
    </row>
    <row r="74" spans="1:13" ht="60">
      <c r="A74" s="74" t="s">
        <v>95</v>
      </c>
      <c r="B74" s="48">
        <f t="shared" si="4"/>
        <v>17227</v>
      </c>
      <c r="C74" s="45"/>
      <c r="D74" s="45">
        <v>17227</v>
      </c>
      <c r="E74" s="45">
        <v>0</v>
      </c>
      <c r="F74" s="48">
        <f t="shared" si="5"/>
        <v>16515.26</v>
      </c>
      <c r="G74" s="69"/>
      <c r="H74" s="69"/>
      <c r="I74" s="69"/>
      <c r="J74" s="78">
        <v>16515.26</v>
      </c>
      <c r="K74" s="78">
        <v>0</v>
      </c>
      <c r="L74" s="69"/>
      <c r="M74" s="42">
        <f t="shared" si="2"/>
        <v>95.86846229755615</v>
      </c>
    </row>
    <row r="75" spans="1:13" ht="24">
      <c r="A75" s="74" t="s">
        <v>96</v>
      </c>
      <c r="B75" s="48">
        <f t="shared" si="4"/>
        <v>200701</v>
      </c>
      <c r="C75" s="45"/>
      <c r="D75" s="45">
        <v>200701</v>
      </c>
      <c r="E75" s="45">
        <v>0</v>
      </c>
      <c r="F75" s="48">
        <f t="shared" si="5"/>
        <v>200697.75</v>
      </c>
      <c r="G75" s="69"/>
      <c r="H75" s="69"/>
      <c r="I75" s="69"/>
      <c r="J75" s="78">
        <v>200697.75</v>
      </c>
      <c r="K75" s="78">
        <v>0</v>
      </c>
      <c r="L75" s="69"/>
      <c r="M75" s="42">
        <f t="shared" si="2"/>
        <v>99.99838067573155</v>
      </c>
    </row>
    <row r="76" spans="1:13" ht="12.75">
      <c r="A76" s="74" t="s">
        <v>97</v>
      </c>
      <c r="B76" s="48">
        <f t="shared" si="4"/>
        <v>3119</v>
      </c>
      <c r="C76" s="45"/>
      <c r="D76" s="45">
        <v>3119</v>
      </c>
      <c r="E76" s="45">
        <v>0</v>
      </c>
      <c r="F76" s="48">
        <f t="shared" si="5"/>
        <v>3118.5</v>
      </c>
      <c r="G76" s="69"/>
      <c r="H76" s="69"/>
      <c r="I76" s="69"/>
      <c r="J76" s="78">
        <v>3118.5</v>
      </c>
      <c r="K76" s="78">
        <v>0</v>
      </c>
      <c r="L76" s="69"/>
      <c r="M76" s="42">
        <f t="shared" si="2"/>
        <v>99.98396922090413</v>
      </c>
    </row>
    <row r="77" spans="1:13" ht="12.75">
      <c r="A77" s="73" t="s">
        <v>98</v>
      </c>
      <c r="B77" s="48">
        <f t="shared" si="4"/>
        <v>171790</v>
      </c>
      <c r="C77" s="45"/>
      <c r="D77" s="45">
        <v>171790</v>
      </c>
      <c r="E77" s="45"/>
      <c r="F77" s="48">
        <f t="shared" si="5"/>
        <v>170271.81</v>
      </c>
      <c r="G77" s="69"/>
      <c r="H77" s="69"/>
      <c r="I77" s="69"/>
      <c r="J77" s="78">
        <v>170271.81</v>
      </c>
      <c r="K77" s="78">
        <v>0</v>
      </c>
      <c r="L77" s="69"/>
      <c r="M77" s="42">
        <f t="shared" si="2"/>
        <v>99.1162524011875</v>
      </c>
    </row>
    <row r="78" spans="1:13" ht="12.75">
      <c r="A78" s="74" t="s">
        <v>99</v>
      </c>
      <c r="B78" s="48">
        <f t="shared" si="4"/>
        <v>886694</v>
      </c>
      <c r="C78" s="45"/>
      <c r="D78" s="45">
        <v>886694</v>
      </c>
      <c r="E78" s="45">
        <v>0</v>
      </c>
      <c r="F78" s="48">
        <f t="shared" si="5"/>
        <v>861901.09</v>
      </c>
      <c r="G78" s="69"/>
      <c r="H78" s="69"/>
      <c r="I78" s="69"/>
      <c r="J78" s="78">
        <v>861901.09</v>
      </c>
      <c r="K78" s="78">
        <v>0</v>
      </c>
      <c r="L78" s="69"/>
      <c r="M78" s="42">
        <f t="shared" si="2"/>
        <v>97.2038933386264</v>
      </c>
    </row>
    <row r="79" spans="1:13" ht="24">
      <c r="A79" s="74" t="s">
        <v>100</v>
      </c>
      <c r="B79" s="48">
        <f t="shared" si="4"/>
        <v>64605</v>
      </c>
      <c r="C79" s="45"/>
      <c r="D79" s="45">
        <v>64605</v>
      </c>
      <c r="E79" s="45"/>
      <c r="F79" s="48">
        <f t="shared" si="5"/>
        <v>63100.19</v>
      </c>
      <c r="G79" s="69"/>
      <c r="H79" s="69"/>
      <c r="I79" s="69"/>
      <c r="J79" s="78">
        <v>63100.19</v>
      </c>
      <c r="K79" s="78">
        <v>0</v>
      </c>
      <c r="L79" s="69"/>
      <c r="M79" s="42"/>
    </row>
    <row r="80" spans="1:13" ht="15" customHeight="1">
      <c r="A80" s="74" t="s">
        <v>132</v>
      </c>
      <c r="B80" s="48">
        <f t="shared" si="4"/>
        <v>47500</v>
      </c>
      <c r="C80" s="45"/>
      <c r="D80" s="45">
        <v>47500</v>
      </c>
      <c r="E80" s="45"/>
      <c r="F80" s="48">
        <f t="shared" si="5"/>
        <v>47500</v>
      </c>
      <c r="G80" s="69"/>
      <c r="H80" s="69"/>
      <c r="I80" s="69"/>
      <c r="J80" s="78">
        <v>47500</v>
      </c>
      <c r="K80" s="78"/>
      <c r="L80" s="69"/>
      <c r="M80" s="42"/>
    </row>
    <row r="81" spans="1:13" ht="12.75">
      <c r="A81" s="74" t="s">
        <v>101</v>
      </c>
      <c r="B81" s="48">
        <f t="shared" si="4"/>
        <v>157811</v>
      </c>
      <c r="C81" s="45"/>
      <c r="D81" s="45">
        <v>157811</v>
      </c>
      <c r="E81" s="45">
        <v>0</v>
      </c>
      <c r="F81" s="48">
        <f t="shared" si="5"/>
        <v>157042.96</v>
      </c>
      <c r="G81" s="69"/>
      <c r="H81" s="69"/>
      <c r="I81" s="69"/>
      <c r="J81" s="78">
        <v>157042.96</v>
      </c>
      <c r="K81" s="78">
        <v>0</v>
      </c>
      <c r="L81" s="69"/>
      <c r="M81" s="42">
        <f aca="true" t="shared" si="6" ref="M81:M102">SUM(F81/B81)*100</f>
        <v>99.51331656221683</v>
      </c>
    </row>
    <row r="82" spans="1:13" s="52" customFormat="1" ht="25.5">
      <c r="A82" s="70" t="s">
        <v>102</v>
      </c>
      <c r="B82" s="41">
        <f t="shared" si="4"/>
        <v>352000</v>
      </c>
      <c r="C82" s="65"/>
      <c r="D82" s="65">
        <f>SUM(D83:D84)</f>
        <v>352000</v>
      </c>
      <c r="E82" s="65"/>
      <c r="F82" s="41">
        <f t="shared" si="5"/>
        <v>195086.17</v>
      </c>
      <c r="G82" s="66"/>
      <c r="H82" s="66"/>
      <c r="I82" s="66"/>
      <c r="J82" s="67">
        <f>SUM(J83:J84)</f>
        <v>195086.17</v>
      </c>
      <c r="K82" s="67">
        <f>SUM(K83)</f>
        <v>0</v>
      </c>
      <c r="L82" s="66"/>
      <c r="M82" s="42">
        <f t="shared" si="6"/>
        <v>55.422207386363645</v>
      </c>
    </row>
    <row r="83" spans="1:13" ht="12.75">
      <c r="A83" s="80" t="s">
        <v>103</v>
      </c>
      <c r="B83" s="48">
        <f t="shared" si="4"/>
        <v>192000</v>
      </c>
      <c r="C83" s="45"/>
      <c r="D83" s="45">
        <v>192000</v>
      </c>
      <c r="E83" s="45">
        <v>0</v>
      </c>
      <c r="F83" s="48">
        <f t="shared" si="5"/>
        <v>43240</v>
      </c>
      <c r="G83" s="69"/>
      <c r="H83" s="69"/>
      <c r="I83" s="69"/>
      <c r="J83" s="78">
        <v>43240</v>
      </c>
      <c r="K83" s="78">
        <v>0</v>
      </c>
      <c r="L83" s="69"/>
      <c r="M83" s="42">
        <f t="shared" si="6"/>
        <v>22.520833333333336</v>
      </c>
    </row>
    <row r="84" spans="1:13" ht="12.75">
      <c r="A84" s="80" t="s">
        <v>133</v>
      </c>
      <c r="B84" s="48">
        <f t="shared" si="4"/>
        <v>160000</v>
      </c>
      <c r="C84" s="45"/>
      <c r="D84" s="45">
        <v>160000</v>
      </c>
      <c r="E84" s="45">
        <v>0</v>
      </c>
      <c r="F84" s="48">
        <f t="shared" si="5"/>
        <v>151846.17</v>
      </c>
      <c r="G84" s="69"/>
      <c r="H84" s="69"/>
      <c r="I84" s="69"/>
      <c r="J84" s="78">
        <v>151846.17</v>
      </c>
      <c r="K84" s="78">
        <v>0</v>
      </c>
      <c r="L84" s="69"/>
      <c r="M84" s="42"/>
    </row>
    <row r="85" spans="1:13" ht="12.75">
      <c r="A85" s="70" t="s">
        <v>104</v>
      </c>
      <c r="B85" s="41">
        <f t="shared" si="4"/>
        <v>969546</v>
      </c>
      <c r="C85" s="65"/>
      <c r="D85" s="65">
        <f>SUM(D86:D88)</f>
        <v>969546</v>
      </c>
      <c r="E85" s="65">
        <f>SUM(E86:E88)</f>
        <v>0</v>
      </c>
      <c r="F85" s="41">
        <f t="shared" si="5"/>
        <v>909911.5</v>
      </c>
      <c r="G85" s="66"/>
      <c r="H85" s="66"/>
      <c r="I85" s="66"/>
      <c r="J85" s="67">
        <f>SUM(J86:J88)</f>
        <v>909911.5</v>
      </c>
      <c r="K85" s="67">
        <f>SUM(K86:K88)</f>
        <v>0</v>
      </c>
      <c r="L85" s="66"/>
      <c r="M85" s="42">
        <f t="shared" si="6"/>
        <v>93.84923459021026</v>
      </c>
    </row>
    <row r="86" spans="1:13" ht="12.75">
      <c r="A86" s="74" t="s">
        <v>105</v>
      </c>
      <c r="B86" s="48">
        <f t="shared" si="4"/>
        <v>842086</v>
      </c>
      <c r="C86" s="45"/>
      <c r="D86" s="45">
        <v>842086</v>
      </c>
      <c r="E86" s="45"/>
      <c r="F86" s="48">
        <f t="shared" si="5"/>
        <v>798775.06</v>
      </c>
      <c r="G86" s="69"/>
      <c r="H86" s="69"/>
      <c r="I86" s="69"/>
      <c r="J86" s="78">
        <v>798775.06</v>
      </c>
      <c r="K86" s="78">
        <v>0</v>
      </c>
      <c r="L86" s="69"/>
      <c r="M86" s="42">
        <f t="shared" si="6"/>
        <v>94.8567082222006</v>
      </c>
    </row>
    <row r="87" spans="1:13" ht="36">
      <c r="A87" s="74" t="s">
        <v>106</v>
      </c>
      <c r="B87" s="48">
        <f t="shared" si="4"/>
        <v>10750</v>
      </c>
      <c r="C87" s="45"/>
      <c r="D87" s="45">
        <v>10750</v>
      </c>
      <c r="E87" s="45">
        <v>0</v>
      </c>
      <c r="F87" s="48">
        <f t="shared" si="5"/>
        <v>10682.61</v>
      </c>
      <c r="G87" s="69"/>
      <c r="H87" s="69"/>
      <c r="I87" s="69"/>
      <c r="J87" s="78">
        <v>10682.61</v>
      </c>
      <c r="K87" s="78">
        <v>0</v>
      </c>
      <c r="L87" s="69"/>
      <c r="M87" s="42">
        <f t="shared" si="6"/>
        <v>99.37311627906978</v>
      </c>
    </row>
    <row r="88" spans="1:13" ht="12.75">
      <c r="A88" s="74" t="s">
        <v>107</v>
      </c>
      <c r="B88" s="48">
        <f t="shared" si="4"/>
        <v>116710</v>
      </c>
      <c r="C88" s="45"/>
      <c r="D88" s="45">
        <v>116710</v>
      </c>
      <c r="E88" s="45"/>
      <c r="F88" s="48">
        <f t="shared" si="5"/>
        <v>100453.83</v>
      </c>
      <c r="G88" s="69"/>
      <c r="H88" s="69"/>
      <c r="I88" s="69"/>
      <c r="J88" s="69">
        <v>100453.83</v>
      </c>
      <c r="K88" s="78">
        <v>0</v>
      </c>
      <c r="L88" s="69"/>
      <c r="M88" s="42">
        <f t="shared" si="6"/>
        <v>86.07131351212406</v>
      </c>
    </row>
    <row r="89" spans="1:13" ht="25.5">
      <c r="A89" s="70" t="s">
        <v>108</v>
      </c>
      <c r="B89" s="41">
        <f t="shared" si="4"/>
        <v>3098158.11</v>
      </c>
      <c r="C89" s="65"/>
      <c r="D89" s="65">
        <f>SUM(D90:D94)</f>
        <v>2661500</v>
      </c>
      <c r="E89" s="65">
        <f>SUM(E90:E94)</f>
        <v>436658.11</v>
      </c>
      <c r="F89" s="41">
        <f t="shared" si="5"/>
        <v>2956696.42</v>
      </c>
      <c r="G89" s="66"/>
      <c r="H89" s="66"/>
      <c r="I89" s="66"/>
      <c r="J89" s="67">
        <f>SUM(J90:J94)</f>
        <v>2536811.69</v>
      </c>
      <c r="K89" s="67">
        <f>SUM(K90:K94)</f>
        <v>419884.73</v>
      </c>
      <c r="L89" s="69"/>
      <c r="M89" s="42">
        <f t="shared" si="6"/>
        <v>95.43400675571073</v>
      </c>
    </row>
    <row r="90" spans="1:13" ht="12.75">
      <c r="A90" s="74" t="s">
        <v>109</v>
      </c>
      <c r="B90" s="48">
        <f t="shared" si="4"/>
        <v>586000</v>
      </c>
      <c r="C90" s="45"/>
      <c r="D90" s="45">
        <v>586000</v>
      </c>
      <c r="E90" s="45">
        <v>0</v>
      </c>
      <c r="F90" s="48">
        <f t="shared" si="5"/>
        <v>568826.25</v>
      </c>
      <c r="G90" s="69"/>
      <c r="H90" s="69"/>
      <c r="I90" s="69"/>
      <c r="J90" s="78">
        <v>568826.25</v>
      </c>
      <c r="K90" s="78">
        <v>0</v>
      </c>
      <c r="L90" s="69"/>
      <c r="M90" s="42">
        <f t="shared" si="6"/>
        <v>97.06932593856655</v>
      </c>
    </row>
    <row r="91" spans="1:13" ht="15" customHeight="1">
      <c r="A91" s="74" t="s">
        <v>110</v>
      </c>
      <c r="B91" s="48">
        <f t="shared" si="4"/>
        <v>413500</v>
      </c>
      <c r="C91" s="45"/>
      <c r="D91" s="45">
        <v>413500</v>
      </c>
      <c r="E91" s="45">
        <v>0</v>
      </c>
      <c r="F91" s="48">
        <f t="shared" si="5"/>
        <v>391733.71</v>
      </c>
      <c r="G91" s="69"/>
      <c r="H91" s="69"/>
      <c r="I91" s="69"/>
      <c r="J91" s="69">
        <v>391733.71</v>
      </c>
      <c r="K91" s="78">
        <v>0</v>
      </c>
      <c r="L91" s="69"/>
      <c r="M91" s="42">
        <f t="shared" si="6"/>
        <v>94.736084643289</v>
      </c>
    </row>
    <row r="92" spans="1:13" ht="12.75">
      <c r="A92" s="74" t="s">
        <v>111</v>
      </c>
      <c r="B92" s="48">
        <f t="shared" si="4"/>
        <v>104000</v>
      </c>
      <c r="C92" s="45"/>
      <c r="D92" s="45">
        <v>104000</v>
      </c>
      <c r="E92" s="45">
        <v>0</v>
      </c>
      <c r="F92" s="48">
        <f t="shared" si="5"/>
        <v>84579.61</v>
      </c>
      <c r="G92" s="69"/>
      <c r="H92" s="69"/>
      <c r="I92" s="69"/>
      <c r="J92" s="78">
        <v>84579.61</v>
      </c>
      <c r="K92" s="78">
        <v>0</v>
      </c>
      <c r="L92" s="69"/>
      <c r="M92" s="42">
        <f t="shared" si="6"/>
        <v>81.32654807692307</v>
      </c>
    </row>
    <row r="93" spans="1:13" ht="12.75">
      <c r="A93" s="74" t="s">
        <v>112</v>
      </c>
      <c r="B93" s="48">
        <f t="shared" si="4"/>
        <v>1851658.1099999999</v>
      </c>
      <c r="C93" s="45"/>
      <c r="D93" s="45">
        <v>1415000</v>
      </c>
      <c r="E93" s="45">
        <v>436658.11</v>
      </c>
      <c r="F93" s="48">
        <f t="shared" si="5"/>
        <v>1819736.64</v>
      </c>
      <c r="G93" s="69"/>
      <c r="H93" s="69"/>
      <c r="I93" s="69"/>
      <c r="J93" s="78">
        <v>1399851.91</v>
      </c>
      <c r="K93" s="78">
        <v>419884.73</v>
      </c>
      <c r="L93" s="69"/>
      <c r="M93" s="42">
        <f t="shared" si="6"/>
        <v>98.27606026039007</v>
      </c>
    </row>
    <row r="94" spans="1:13" ht="12.75">
      <c r="A94" s="74" t="s">
        <v>113</v>
      </c>
      <c r="B94" s="48">
        <f t="shared" si="4"/>
        <v>143000</v>
      </c>
      <c r="C94" s="45"/>
      <c r="D94" s="45">
        <v>143000</v>
      </c>
      <c r="E94" s="45">
        <v>0</v>
      </c>
      <c r="F94" s="48">
        <f t="shared" si="5"/>
        <v>91820.21</v>
      </c>
      <c r="G94" s="69"/>
      <c r="H94" s="69"/>
      <c r="I94" s="69"/>
      <c r="J94" s="78">
        <v>91820.21</v>
      </c>
      <c r="K94" s="78">
        <v>0</v>
      </c>
      <c r="L94" s="69"/>
      <c r="M94" s="42">
        <f t="shared" si="6"/>
        <v>64.20993706293707</v>
      </c>
    </row>
    <row r="95" spans="1:13" s="52" customFormat="1" ht="15" customHeight="1">
      <c r="A95" s="70" t="s">
        <v>114</v>
      </c>
      <c r="B95" s="41">
        <f t="shared" si="4"/>
        <v>1538490</v>
      </c>
      <c r="C95" s="65"/>
      <c r="D95" s="65">
        <f>SUM(D96:D98)</f>
        <v>1527490</v>
      </c>
      <c r="E95" s="65">
        <f>SUM(E96:E98)</f>
        <v>11000</v>
      </c>
      <c r="F95" s="41">
        <f t="shared" si="5"/>
        <v>1474277.07</v>
      </c>
      <c r="G95" s="66"/>
      <c r="H95" s="66"/>
      <c r="I95" s="66"/>
      <c r="J95" s="67">
        <f>SUM(J96:J98)</f>
        <v>1474277.07</v>
      </c>
      <c r="K95" s="67">
        <f>SUM(K96:K98)</f>
        <v>0</v>
      </c>
      <c r="L95" s="66"/>
      <c r="M95" s="42">
        <f t="shared" si="6"/>
        <v>95.82623676461985</v>
      </c>
    </row>
    <row r="96" spans="1:13" ht="14.25" customHeight="1">
      <c r="A96" s="74" t="s">
        <v>115</v>
      </c>
      <c r="B96" s="48">
        <f t="shared" si="4"/>
        <v>773790</v>
      </c>
      <c r="C96" s="45"/>
      <c r="D96" s="45">
        <v>762790</v>
      </c>
      <c r="E96" s="45">
        <v>11000</v>
      </c>
      <c r="F96" s="48">
        <f aca="true" t="shared" si="7" ref="F96:F102">SUM(J96:K96)</f>
        <v>718489.33</v>
      </c>
      <c r="G96" s="69"/>
      <c r="H96" s="69"/>
      <c r="I96" s="69"/>
      <c r="J96" s="69">
        <v>718489.33</v>
      </c>
      <c r="K96" s="78">
        <v>0</v>
      </c>
      <c r="L96" s="69"/>
      <c r="M96" s="42">
        <f t="shared" si="6"/>
        <v>92.85327155946703</v>
      </c>
    </row>
    <row r="97" spans="1:13" ht="12.75">
      <c r="A97" s="74" t="s">
        <v>116</v>
      </c>
      <c r="B97" s="48">
        <f t="shared" si="4"/>
        <v>524000</v>
      </c>
      <c r="C97" s="45"/>
      <c r="D97" s="45">
        <v>524000</v>
      </c>
      <c r="E97" s="45">
        <v>0</v>
      </c>
      <c r="F97" s="48">
        <f t="shared" si="7"/>
        <v>524000</v>
      </c>
      <c r="G97" s="69"/>
      <c r="H97" s="69"/>
      <c r="I97" s="69"/>
      <c r="J97" s="78">
        <v>524000</v>
      </c>
      <c r="K97" s="78">
        <v>0</v>
      </c>
      <c r="L97" s="69"/>
      <c r="M97" s="42">
        <f t="shared" si="6"/>
        <v>100</v>
      </c>
    </row>
    <row r="98" spans="1:13" ht="15" customHeight="1">
      <c r="A98" s="74" t="s">
        <v>117</v>
      </c>
      <c r="B98" s="48">
        <f t="shared" si="4"/>
        <v>240700</v>
      </c>
      <c r="C98" s="45"/>
      <c r="D98" s="45">
        <v>240700</v>
      </c>
      <c r="E98" s="45">
        <v>0</v>
      </c>
      <c r="F98" s="48">
        <f t="shared" si="7"/>
        <v>231787.74</v>
      </c>
      <c r="G98" s="69"/>
      <c r="H98" s="69"/>
      <c r="I98" s="69"/>
      <c r="J98" s="78">
        <v>231787.74</v>
      </c>
      <c r="K98" s="78">
        <v>0</v>
      </c>
      <c r="L98" s="69"/>
      <c r="M98" s="42">
        <f t="shared" si="6"/>
        <v>96.29735770668883</v>
      </c>
    </row>
    <row r="99" spans="1:13" ht="14.25" customHeight="1">
      <c r="A99" s="68" t="s">
        <v>118</v>
      </c>
      <c r="B99" s="41">
        <f t="shared" si="4"/>
        <v>1214693.93</v>
      </c>
      <c r="C99" s="65"/>
      <c r="D99" s="65">
        <f>SUM(D100:D101)</f>
        <v>981864.32</v>
      </c>
      <c r="E99" s="65">
        <f>SUM(E100:E101)</f>
        <v>232829.61</v>
      </c>
      <c r="F99" s="41">
        <f t="shared" si="7"/>
        <v>926981.2</v>
      </c>
      <c r="G99" s="66"/>
      <c r="H99" s="66"/>
      <c r="I99" s="66"/>
      <c r="J99" s="67">
        <f>SUM(J100:J101)</f>
        <v>704758.82</v>
      </c>
      <c r="K99" s="67">
        <f>SUM(K100:K101)</f>
        <v>222222.38</v>
      </c>
      <c r="L99" s="69"/>
      <c r="M99" s="42">
        <f t="shared" si="6"/>
        <v>76.31397318335162</v>
      </c>
    </row>
    <row r="100" spans="1:13" ht="12.75">
      <c r="A100" s="79" t="s">
        <v>119</v>
      </c>
      <c r="B100" s="48">
        <f t="shared" si="4"/>
        <v>904364.32</v>
      </c>
      <c r="C100" s="45"/>
      <c r="D100" s="45">
        <v>894364.32</v>
      </c>
      <c r="E100" s="45">
        <v>10000</v>
      </c>
      <c r="F100" s="48">
        <f t="shared" si="7"/>
        <v>618834.82</v>
      </c>
      <c r="G100" s="69"/>
      <c r="H100" s="69"/>
      <c r="I100" s="69"/>
      <c r="J100" s="78">
        <v>618834.82</v>
      </c>
      <c r="K100" s="78">
        <v>0</v>
      </c>
      <c r="L100" s="69"/>
      <c r="M100" s="42">
        <f t="shared" si="6"/>
        <v>68.42760227426929</v>
      </c>
    </row>
    <row r="101" spans="1:13" ht="12.75">
      <c r="A101" s="74" t="s">
        <v>120</v>
      </c>
      <c r="B101" s="45">
        <f t="shared" si="4"/>
        <v>310329.61</v>
      </c>
      <c r="C101" s="45"/>
      <c r="D101" s="45">
        <v>87500</v>
      </c>
      <c r="E101" s="45">
        <v>222829.61</v>
      </c>
      <c r="F101" s="78">
        <f>SUM(J101:K101)</f>
        <v>308146.38</v>
      </c>
      <c r="G101" s="69"/>
      <c r="H101" s="69"/>
      <c r="I101" s="69"/>
      <c r="J101" s="78">
        <v>85924</v>
      </c>
      <c r="K101" s="78">
        <v>222222.38</v>
      </c>
      <c r="L101" s="69"/>
      <c r="M101" s="42">
        <f t="shared" si="6"/>
        <v>99.29648028107921</v>
      </c>
    </row>
    <row r="102" spans="1:13" s="52" customFormat="1" ht="12.75">
      <c r="A102" s="68" t="s">
        <v>121</v>
      </c>
      <c r="B102" s="65">
        <f>SUM(D102:E102)</f>
        <v>89179465.55</v>
      </c>
      <c r="C102" s="65"/>
      <c r="D102" s="65">
        <f>SUM(D12+D16+D18+D24+D27+D30+D37+D41+D46+D48+D50+D53+D65+D67+D71+D82+D85+D89+D95+D99)</f>
        <v>62842565.87</v>
      </c>
      <c r="E102" s="65">
        <f>SUM(E12+E16+E18+E24+E27+E30+E37+E41+E46+E48+E50+E53+E65+E67+E71+E82+E85+E89+E95+E99)</f>
        <v>26336899.68</v>
      </c>
      <c r="F102" s="67">
        <f t="shared" si="7"/>
        <v>81268982.42</v>
      </c>
      <c r="G102" s="66"/>
      <c r="H102" s="66"/>
      <c r="I102" s="66"/>
      <c r="J102" s="65">
        <f>SUM(J12+J16+J18+J24+J27+J30+J37+J41+J46+J48+J50+J53+J65+J67+J71+J82+J85+J89+J95+J99)</f>
        <v>57757878.800000004</v>
      </c>
      <c r="K102" s="65">
        <f>SUM(K12+K16+K18+K24+K27+K30+K37+K41+K46+K48+K50+K53+K65+K67+K71+K82+K85+K89+K95+K99)</f>
        <v>23511103.62</v>
      </c>
      <c r="L102" s="66"/>
      <c r="M102" s="49">
        <f t="shared" si="6"/>
        <v>91.12970336701015</v>
      </c>
    </row>
  </sheetData>
  <sheetProtection/>
  <mergeCells count="12">
    <mergeCell ref="G8:I8"/>
    <mergeCell ref="D8:E9"/>
    <mergeCell ref="J8:K9"/>
    <mergeCell ref="A8:A10"/>
    <mergeCell ref="A6:E6"/>
    <mergeCell ref="M8:M10"/>
    <mergeCell ref="B8:B10"/>
    <mergeCell ref="L8:L10"/>
    <mergeCell ref="C8:C10"/>
    <mergeCell ref="H9:I9"/>
    <mergeCell ref="F8:F10"/>
    <mergeCell ref="G9:G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:I60"/>
    </sheetView>
  </sheetViews>
  <sheetFormatPr defaultColWidth="9.140625" defaultRowHeight="12.75"/>
  <cols>
    <col min="1" max="1" width="8.8515625" style="4" customWidth="1"/>
    <col min="2" max="3" width="16.421875" style="1" customWidth="1"/>
    <col min="4" max="4" width="16.421875" style="2" customWidth="1"/>
    <col min="5" max="8" width="16.421875" style="0" customWidth="1"/>
  </cols>
  <sheetData>
    <row r="1" ht="12.75">
      <c r="A1" s="3" t="str">
        <f>+"Tabela 2. Wykonanie wydatków budżetowych wg paragrafów klasyfikacji budżetowej za "&amp;rt_wstawparametr_kwartal()&amp;" kwartał "&amp;rt_wstawparametr_rok()&amp;" r."</f>
        <v>Tabela 2. Wykonanie wydatków budżetowych wg paragrafów klasyfikacji budżetowej za 2 kwartał 2011 r.</v>
      </c>
    </row>
    <row r="2" ht="12.75">
      <c r="H2" s="12" t="s">
        <v>2</v>
      </c>
    </row>
    <row r="3" spans="1:9" ht="31.5" customHeight="1">
      <c r="A3" s="93" t="s">
        <v>21</v>
      </c>
      <c r="B3" s="93" t="s">
        <v>12</v>
      </c>
      <c r="C3" s="93" t="s">
        <v>13</v>
      </c>
      <c r="D3" s="93" t="s">
        <v>14</v>
      </c>
      <c r="E3" s="93" t="s">
        <v>3</v>
      </c>
      <c r="F3" s="93"/>
      <c r="G3" s="93"/>
      <c r="H3" s="93" t="s">
        <v>18</v>
      </c>
      <c r="I3" s="93" t="s">
        <v>1</v>
      </c>
    </row>
    <row r="4" spans="1:9" ht="12.75">
      <c r="A4" s="93"/>
      <c r="B4" s="93"/>
      <c r="C4" s="95"/>
      <c r="D4" s="93"/>
      <c r="E4" s="94" t="s">
        <v>15</v>
      </c>
      <c r="F4" s="96" t="s">
        <v>4</v>
      </c>
      <c r="G4" s="95"/>
      <c r="H4" s="93"/>
      <c r="I4" s="93"/>
    </row>
    <row r="5" spans="1:9" ht="45.75" customHeight="1">
      <c r="A5" s="93"/>
      <c r="B5" s="93"/>
      <c r="C5" s="95"/>
      <c r="D5" s="93"/>
      <c r="E5" s="95"/>
      <c r="F5" s="5" t="s">
        <v>16</v>
      </c>
      <c r="G5" s="5" t="s">
        <v>17</v>
      </c>
      <c r="H5" s="93"/>
      <c r="I5" s="93"/>
    </row>
    <row r="6" spans="1:9" ht="12.75">
      <c r="A6" s="7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7"/>
    </row>
    <row r="7" spans="1:9" ht="12.7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6">
        <v>7</v>
      </c>
      <c r="H7" s="6">
        <v>8</v>
      </c>
      <c r="I7" s="6">
        <v>9</v>
      </c>
    </row>
    <row r="8" spans="1:9" ht="12.75">
      <c r="A8" s="13" t="s">
        <v>19</v>
      </c>
      <c r="B8" s="14">
        <f>+SUM(B9:B199)</f>
        <v>88912732.22</v>
      </c>
      <c r="C8" s="14">
        <f aca="true" t="shared" si="0" ref="C8:H8">+SUM(C9:C199)</f>
        <v>55700231.19000001</v>
      </c>
      <c r="D8" s="14">
        <f t="shared" si="0"/>
        <v>34148478.669999994</v>
      </c>
      <c r="E8" s="14">
        <f t="shared" si="0"/>
        <v>421869.79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>+D8/B8*100</f>
        <v>38.40673637776103</v>
      </c>
    </row>
    <row r="9" spans="1:9" ht="12.75">
      <c r="A9" s="9">
        <v>231</v>
      </c>
      <c r="B9" s="10">
        <v>1385160</v>
      </c>
      <c r="C9" s="10">
        <v>365818.35</v>
      </c>
      <c r="D9" s="10">
        <v>354898.35</v>
      </c>
      <c r="E9" s="10">
        <v>0</v>
      </c>
      <c r="F9" s="10">
        <v>0</v>
      </c>
      <c r="G9" s="10">
        <v>0</v>
      </c>
      <c r="H9" s="10">
        <v>0</v>
      </c>
      <c r="I9" s="11">
        <v>25.62</v>
      </c>
    </row>
    <row r="10" spans="1:9" ht="12.75">
      <c r="A10" s="9">
        <v>248</v>
      </c>
      <c r="B10" s="10">
        <v>524000</v>
      </c>
      <c r="C10" s="10">
        <v>252000</v>
      </c>
      <c r="D10" s="10">
        <v>252000</v>
      </c>
      <c r="E10" s="10">
        <v>0</v>
      </c>
      <c r="F10" s="10">
        <v>0</v>
      </c>
      <c r="G10" s="10">
        <v>0</v>
      </c>
      <c r="H10" s="10">
        <v>0</v>
      </c>
      <c r="I10" s="11">
        <v>48.09</v>
      </c>
    </row>
    <row r="11" spans="1:9" ht="12.75">
      <c r="A11" s="9">
        <v>254</v>
      </c>
      <c r="B11" s="10">
        <v>3243990</v>
      </c>
      <c r="C11" s="10">
        <v>1312616.34</v>
      </c>
      <c r="D11" s="10">
        <v>1312616.34</v>
      </c>
      <c r="E11" s="10">
        <v>0</v>
      </c>
      <c r="F11" s="10">
        <v>0</v>
      </c>
      <c r="G11" s="10">
        <v>0</v>
      </c>
      <c r="H11" s="10">
        <v>0</v>
      </c>
      <c r="I11" s="11">
        <v>40.46</v>
      </c>
    </row>
    <row r="12" spans="1:9" ht="12.75">
      <c r="A12" s="9">
        <v>272</v>
      </c>
      <c r="B12" s="10">
        <v>70000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ht="12.75">
      <c r="A13" s="9">
        <v>282</v>
      </c>
      <c r="B13" s="10">
        <v>167000</v>
      </c>
      <c r="C13" s="10">
        <v>154150</v>
      </c>
      <c r="D13" s="10">
        <v>154150</v>
      </c>
      <c r="E13" s="10">
        <v>0</v>
      </c>
      <c r="F13" s="10">
        <v>0</v>
      </c>
      <c r="G13" s="10">
        <v>0</v>
      </c>
      <c r="H13" s="10">
        <v>0</v>
      </c>
      <c r="I13" s="11">
        <v>92.3</v>
      </c>
    </row>
    <row r="14" spans="1:9" ht="12.75">
      <c r="A14" s="9">
        <v>283</v>
      </c>
      <c r="B14" s="10">
        <v>192000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ht="12.75">
      <c r="A15" s="9">
        <v>285</v>
      </c>
      <c r="B15" s="10">
        <v>4700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2.75">
      <c r="A16" s="9">
        <v>290</v>
      </c>
      <c r="B16" s="10">
        <v>23000</v>
      </c>
      <c r="C16" s="10">
        <v>18933.56</v>
      </c>
      <c r="D16" s="10">
        <v>18933.56</v>
      </c>
      <c r="E16" s="10">
        <v>0</v>
      </c>
      <c r="F16" s="10">
        <v>0</v>
      </c>
      <c r="G16" s="10">
        <v>0</v>
      </c>
      <c r="H16" s="10">
        <v>0</v>
      </c>
      <c r="I16" s="11">
        <v>82.31</v>
      </c>
    </row>
    <row r="17" spans="1:9" ht="12.75">
      <c r="A17" s="9">
        <v>291</v>
      </c>
      <c r="B17" s="10">
        <v>595.61</v>
      </c>
      <c r="C17" s="10">
        <v>595.61</v>
      </c>
      <c r="D17" s="10">
        <v>595.61</v>
      </c>
      <c r="E17" s="10">
        <v>0</v>
      </c>
      <c r="F17" s="10">
        <v>0</v>
      </c>
      <c r="G17" s="10">
        <v>0</v>
      </c>
      <c r="H17" s="10">
        <v>0</v>
      </c>
      <c r="I17" s="11">
        <v>100</v>
      </c>
    </row>
    <row r="18" spans="1:9" ht="12.75">
      <c r="A18" s="9">
        <v>293</v>
      </c>
      <c r="B18" s="10">
        <v>5335934</v>
      </c>
      <c r="C18" s="10">
        <v>2667967.02</v>
      </c>
      <c r="D18" s="10">
        <v>2667967.02</v>
      </c>
      <c r="E18" s="10">
        <v>0</v>
      </c>
      <c r="F18" s="10">
        <v>0</v>
      </c>
      <c r="G18" s="10">
        <v>0</v>
      </c>
      <c r="H18" s="10">
        <v>0</v>
      </c>
      <c r="I18" s="11">
        <v>50</v>
      </c>
    </row>
    <row r="19" spans="1:9" ht="12.75">
      <c r="A19" s="9">
        <v>300</v>
      </c>
      <c r="B19" s="10">
        <v>103600</v>
      </c>
      <c r="C19" s="10">
        <v>27000</v>
      </c>
      <c r="D19" s="10">
        <v>27000</v>
      </c>
      <c r="E19" s="10">
        <v>0</v>
      </c>
      <c r="F19" s="10">
        <v>0</v>
      </c>
      <c r="G19" s="10">
        <v>0</v>
      </c>
      <c r="H19" s="10">
        <v>0</v>
      </c>
      <c r="I19" s="11">
        <v>26.06</v>
      </c>
    </row>
    <row r="20" spans="1:9" ht="12.75">
      <c r="A20" s="9">
        <v>302</v>
      </c>
      <c r="B20" s="10">
        <v>1127251</v>
      </c>
      <c r="C20" s="10">
        <v>1025678.24</v>
      </c>
      <c r="D20" s="10">
        <v>587010.21</v>
      </c>
      <c r="E20" s="10">
        <v>0</v>
      </c>
      <c r="F20" s="10">
        <v>0</v>
      </c>
      <c r="G20" s="10">
        <v>0</v>
      </c>
      <c r="H20" s="10">
        <v>0</v>
      </c>
      <c r="I20" s="11">
        <v>52.07</v>
      </c>
    </row>
    <row r="21" spans="1:9" ht="12.75">
      <c r="A21" s="9">
        <v>303</v>
      </c>
      <c r="B21" s="10">
        <v>218190</v>
      </c>
      <c r="C21" s="10">
        <v>84181.56</v>
      </c>
      <c r="D21" s="10">
        <v>84181.56</v>
      </c>
      <c r="E21" s="10">
        <v>0</v>
      </c>
      <c r="F21" s="10">
        <v>0</v>
      </c>
      <c r="G21" s="10">
        <v>0</v>
      </c>
      <c r="H21" s="10">
        <v>0</v>
      </c>
      <c r="I21" s="11">
        <v>38.58</v>
      </c>
    </row>
    <row r="22" spans="1:9" ht="12.75">
      <c r="A22" s="9">
        <v>311</v>
      </c>
      <c r="B22" s="10">
        <v>1675059</v>
      </c>
      <c r="C22" s="10">
        <v>1331957.84</v>
      </c>
      <c r="D22" s="10">
        <v>888598.17</v>
      </c>
      <c r="E22" s="10">
        <v>888</v>
      </c>
      <c r="F22" s="10">
        <v>0</v>
      </c>
      <c r="G22" s="10">
        <v>0</v>
      </c>
      <c r="H22" s="10">
        <v>0</v>
      </c>
      <c r="I22" s="11">
        <v>53.04</v>
      </c>
    </row>
    <row r="23" spans="1:9" ht="12.75">
      <c r="A23" s="9">
        <v>321</v>
      </c>
      <c r="B23" s="10">
        <v>36000</v>
      </c>
      <c r="C23" s="10">
        <v>29556</v>
      </c>
      <c r="D23" s="10">
        <v>29556</v>
      </c>
      <c r="E23" s="10">
        <v>0</v>
      </c>
      <c r="F23" s="10">
        <v>0</v>
      </c>
      <c r="G23" s="10">
        <v>0</v>
      </c>
      <c r="H23" s="10">
        <v>0</v>
      </c>
      <c r="I23" s="11">
        <v>82.1</v>
      </c>
    </row>
    <row r="24" spans="1:9" ht="12.75">
      <c r="A24" s="9">
        <v>324</v>
      </c>
      <c r="B24" s="10">
        <v>115209</v>
      </c>
      <c r="C24" s="10">
        <v>46428</v>
      </c>
      <c r="D24" s="10">
        <v>46428</v>
      </c>
      <c r="E24" s="10">
        <v>0</v>
      </c>
      <c r="F24" s="10">
        <v>0</v>
      </c>
      <c r="G24" s="10">
        <v>0</v>
      </c>
      <c r="H24" s="10">
        <v>0</v>
      </c>
      <c r="I24" s="11">
        <v>40.29</v>
      </c>
    </row>
    <row r="25" spans="1:9" ht="12.75">
      <c r="A25" s="9">
        <v>326</v>
      </c>
      <c r="B25" s="10">
        <v>26500</v>
      </c>
      <c r="C25" s="10">
        <v>8702.28</v>
      </c>
      <c r="D25" s="10">
        <v>8702.28</v>
      </c>
      <c r="E25" s="10">
        <v>0</v>
      </c>
      <c r="F25" s="10">
        <v>0</v>
      </c>
      <c r="G25" s="10">
        <v>0</v>
      </c>
      <c r="H25" s="10">
        <v>0</v>
      </c>
      <c r="I25" s="11">
        <v>32.83</v>
      </c>
    </row>
    <row r="26" spans="1:9" ht="12.75">
      <c r="A26" s="9">
        <v>401</v>
      </c>
      <c r="B26" s="10">
        <v>18641127</v>
      </c>
      <c r="C26" s="10">
        <v>14481433.2</v>
      </c>
      <c r="D26" s="10">
        <v>9130420.21</v>
      </c>
      <c r="E26" s="10">
        <v>0</v>
      </c>
      <c r="F26" s="10">
        <v>0</v>
      </c>
      <c r="G26" s="10">
        <v>0</v>
      </c>
      <c r="H26" s="10">
        <v>0</v>
      </c>
      <c r="I26" s="11">
        <v>48.97</v>
      </c>
    </row>
    <row r="27" spans="1:9" ht="12.75">
      <c r="A27" s="9">
        <v>404</v>
      </c>
      <c r="B27" s="10">
        <v>1346535</v>
      </c>
      <c r="C27" s="10">
        <v>1300140.53</v>
      </c>
      <c r="D27" s="10">
        <v>1300140.53</v>
      </c>
      <c r="E27" s="10">
        <v>0</v>
      </c>
      <c r="F27" s="10">
        <v>0</v>
      </c>
      <c r="G27" s="10">
        <v>0</v>
      </c>
      <c r="H27" s="10">
        <v>0</v>
      </c>
      <c r="I27" s="11">
        <v>96.55</v>
      </c>
    </row>
    <row r="28" spans="1:9" ht="12.75">
      <c r="A28" s="9">
        <v>410</v>
      </c>
      <c r="B28" s="10">
        <v>23100</v>
      </c>
      <c r="C28" s="10">
        <v>14136.87</v>
      </c>
      <c r="D28" s="10">
        <v>14136.87</v>
      </c>
      <c r="E28" s="10">
        <v>0</v>
      </c>
      <c r="F28" s="10">
        <v>0</v>
      </c>
      <c r="G28" s="10">
        <v>0</v>
      </c>
      <c r="H28" s="10">
        <v>0</v>
      </c>
      <c r="I28" s="11">
        <v>61.19</v>
      </c>
    </row>
    <row r="29" spans="1:9" ht="12.75">
      <c r="A29" s="9">
        <v>411</v>
      </c>
      <c r="B29" s="10">
        <v>3429607.84</v>
      </c>
      <c r="C29" s="10">
        <v>2765397.1</v>
      </c>
      <c r="D29" s="10">
        <v>1563018.04</v>
      </c>
      <c r="E29" s="10">
        <v>0</v>
      </c>
      <c r="F29" s="10">
        <v>0</v>
      </c>
      <c r="G29" s="10">
        <v>0</v>
      </c>
      <c r="H29" s="10">
        <v>0</v>
      </c>
      <c r="I29" s="11">
        <v>45.57</v>
      </c>
    </row>
    <row r="30" spans="1:9" ht="12.75">
      <c r="A30" s="9">
        <v>412</v>
      </c>
      <c r="B30" s="10">
        <v>515046.73</v>
      </c>
      <c r="C30" s="10">
        <v>388602.7</v>
      </c>
      <c r="D30" s="10">
        <v>186356.28</v>
      </c>
      <c r="E30" s="10">
        <v>0</v>
      </c>
      <c r="F30" s="10">
        <v>0</v>
      </c>
      <c r="G30" s="10">
        <v>0</v>
      </c>
      <c r="H30" s="10">
        <v>0</v>
      </c>
      <c r="I30" s="11">
        <v>36.18</v>
      </c>
    </row>
    <row r="31" spans="1:9" ht="12.75">
      <c r="A31" s="9">
        <v>413</v>
      </c>
      <c r="B31" s="10">
        <v>17400</v>
      </c>
      <c r="C31" s="10">
        <v>14015.51</v>
      </c>
      <c r="D31" s="10">
        <v>8325.92</v>
      </c>
      <c r="E31" s="10">
        <v>0</v>
      </c>
      <c r="F31" s="10">
        <v>0</v>
      </c>
      <c r="G31" s="10">
        <v>0</v>
      </c>
      <c r="H31" s="10">
        <v>0</v>
      </c>
      <c r="I31" s="11">
        <v>47.85</v>
      </c>
    </row>
    <row r="32" spans="1:9" ht="12.75">
      <c r="A32" s="9">
        <v>414</v>
      </c>
      <c r="B32" s="10">
        <v>151370</v>
      </c>
      <c r="C32" s="10">
        <v>59819</v>
      </c>
      <c r="D32" s="10">
        <v>59819</v>
      </c>
      <c r="E32" s="10">
        <v>0</v>
      </c>
      <c r="F32" s="10">
        <v>0</v>
      </c>
      <c r="G32" s="10">
        <v>0</v>
      </c>
      <c r="H32" s="10">
        <v>0</v>
      </c>
      <c r="I32" s="11">
        <v>39.51</v>
      </c>
    </row>
    <row r="33" spans="1:9" ht="12.75">
      <c r="A33" s="9">
        <v>417</v>
      </c>
      <c r="B33" s="10">
        <v>618078</v>
      </c>
      <c r="C33" s="10">
        <v>226939.27</v>
      </c>
      <c r="D33" s="10">
        <v>179954.47</v>
      </c>
      <c r="E33" s="10">
        <v>0</v>
      </c>
      <c r="F33" s="10">
        <v>0</v>
      </c>
      <c r="G33" s="10">
        <v>0</v>
      </c>
      <c r="H33" s="10">
        <v>0</v>
      </c>
      <c r="I33" s="11">
        <v>29.11</v>
      </c>
    </row>
    <row r="34" spans="1:9" ht="12.75">
      <c r="A34" s="9">
        <v>421</v>
      </c>
      <c r="B34" s="10">
        <v>1133754.43</v>
      </c>
      <c r="C34" s="10">
        <v>387254.1</v>
      </c>
      <c r="D34" s="10">
        <v>376182.01</v>
      </c>
      <c r="E34" s="10">
        <v>3704.57</v>
      </c>
      <c r="F34" s="10">
        <v>0</v>
      </c>
      <c r="G34" s="10">
        <v>0</v>
      </c>
      <c r="H34" s="10">
        <v>0</v>
      </c>
      <c r="I34" s="11">
        <v>33.18</v>
      </c>
    </row>
    <row r="35" spans="1:9" ht="12.75">
      <c r="A35" s="9">
        <v>422</v>
      </c>
      <c r="B35" s="10">
        <v>70</v>
      </c>
      <c r="C35" s="10">
        <v>47.26</v>
      </c>
      <c r="D35" s="10">
        <v>47.26</v>
      </c>
      <c r="E35" s="10">
        <v>0</v>
      </c>
      <c r="F35" s="10">
        <v>0</v>
      </c>
      <c r="G35" s="10">
        <v>0</v>
      </c>
      <c r="H35" s="10">
        <v>0</v>
      </c>
      <c r="I35" s="11">
        <v>67.51</v>
      </c>
    </row>
    <row r="36" spans="1:9" ht="12.75">
      <c r="A36" s="9">
        <v>423</v>
      </c>
      <c r="B36" s="10">
        <v>14800</v>
      </c>
      <c r="C36" s="10">
        <v>6267.52</v>
      </c>
      <c r="D36" s="10">
        <v>6267.52</v>
      </c>
      <c r="E36" s="10">
        <v>0</v>
      </c>
      <c r="F36" s="10">
        <v>0</v>
      </c>
      <c r="G36" s="10">
        <v>0</v>
      </c>
      <c r="H36" s="10">
        <v>0</v>
      </c>
      <c r="I36" s="11">
        <v>42.34</v>
      </c>
    </row>
    <row r="37" spans="1:9" ht="12.75">
      <c r="A37" s="9">
        <v>424</v>
      </c>
      <c r="B37" s="10">
        <v>157570</v>
      </c>
      <c r="C37" s="10">
        <v>76816.21</v>
      </c>
      <c r="D37" s="10">
        <v>75816.21</v>
      </c>
      <c r="E37" s="10">
        <v>0</v>
      </c>
      <c r="F37" s="10">
        <v>0</v>
      </c>
      <c r="G37" s="10">
        <v>0</v>
      </c>
      <c r="H37" s="10">
        <v>0</v>
      </c>
      <c r="I37" s="11">
        <v>48.11</v>
      </c>
    </row>
    <row r="38" spans="1:9" ht="12.75">
      <c r="A38" s="9">
        <v>426</v>
      </c>
      <c r="B38" s="10">
        <v>3419700</v>
      </c>
      <c r="C38" s="10">
        <v>2366929.09</v>
      </c>
      <c r="D38" s="10">
        <v>1536784.99</v>
      </c>
      <c r="E38" s="10">
        <v>1202.9</v>
      </c>
      <c r="F38" s="10">
        <v>0</v>
      </c>
      <c r="G38" s="10">
        <v>0</v>
      </c>
      <c r="H38" s="10">
        <v>0</v>
      </c>
      <c r="I38" s="11">
        <v>44.93</v>
      </c>
    </row>
    <row r="39" spans="1:9" ht="12.75">
      <c r="A39" s="9">
        <v>427</v>
      </c>
      <c r="B39" s="10">
        <v>5637245.27</v>
      </c>
      <c r="C39" s="10">
        <v>2184268</v>
      </c>
      <c r="D39" s="10">
        <v>1055511.95</v>
      </c>
      <c r="E39" s="10">
        <v>313500.36</v>
      </c>
      <c r="F39" s="10">
        <v>0</v>
      </c>
      <c r="G39" s="10">
        <v>0</v>
      </c>
      <c r="H39" s="10">
        <v>0</v>
      </c>
      <c r="I39" s="11">
        <v>18.72</v>
      </c>
    </row>
    <row r="40" spans="1:9" ht="12.75">
      <c r="A40" s="9">
        <v>428</v>
      </c>
      <c r="B40" s="10">
        <v>23800</v>
      </c>
      <c r="C40" s="10">
        <v>2977</v>
      </c>
      <c r="D40" s="10">
        <v>2977</v>
      </c>
      <c r="E40" s="10">
        <v>0</v>
      </c>
      <c r="F40" s="10">
        <v>0</v>
      </c>
      <c r="G40" s="10">
        <v>0</v>
      </c>
      <c r="H40" s="10">
        <v>0</v>
      </c>
      <c r="I40" s="11">
        <v>12.5</v>
      </c>
    </row>
    <row r="41" spans="1:9" ht="12.75">
      <c r="A41" s="9">
        <v>430</v>
      </c>
      <c r="B41" s="10">
        <v>8964339.84</v>
      </c>
      <c r="C41" s="10">
        <v>3944889.22</v>
      </c>
      <c r="D41" s="10">
        <v>2710078.54</v>
      </c>
      <c r="E41" s="10">
        <v>71760.45</v>
      </c>
      <c r="F41" s="10">
        <v>0</v>
      </c>
      <c r="G41" s="10">
        <v>0</v>
      </c>
      <c r="H41" s="10">
        <v>0</v>
      </c>
      <c r="I41" s="11">
        <v>30.23</v>
      </c>
    </row>
    <row r="42" spans="1:9" ht="12.75">
      <c r="A42" s="9">
        <v>433</v>
      </c>
      <c r="B42" s="10">
        <v>129100</v>
      </c>
      <c r="C42" s="10">
        <v>129100</v>
      </c>
      <c r="D42" s="10">
        <v>54686.86</v>
      </c>
      <c r="E42" s="10">
        <v>0</v>
      </c>
      <c r="F42" s="10">
        <v>0</v>
      </c>
      <c r="G42" s="10">
        <v>0</v>
      </c>
      <c r="H42" s="10">
        <v>0</v>
      </c>
      <c r="I42" s="11">
        <v>42.36</v>
      </c>
    </row>
    <row r="43" spans="1:9" ht="12.75">
      <c r="A43" s="9">
        <v>435</v>
      </c>
      <c r="B43" s="10">
        <v>29480</v>
      </c>
      <c r="C43" s="10">
        <v>22031.42</v>
      </c>
      <c r="D43" s="10">
        <v>11824.81</v>
      </c>
      <c r="E43" s="10">
        <v>0</v>
      </c>
      <c r="F43" s="10">
        <v>0</v>
      </c>
      <c r="G43" s="10">
        <v>0</v>
      </c>
      <c r="H43" s="10">
        <v>0</v>
      </c>
      <c r="I43" s="11">
        <v>40.11</v>
      </c>
    </row>
    <row r="44" spans="1:9" ht="12.75">
      <c r="A44" s="9">
        <v>436</v>
      </c>
      <c r="B44" s="10">
        <v>65300</v>
      </c>
      <c r="C44" s="10">
        <v>27663.33</v>
      </c>
      <c r="D44" s="10">
        <v>27542.86</v>
      </c>
      <c r="E44" s="10">
        <v>120.47</v>
      </c>
      <c r="F44" s="10">
        <v>0</v>
      </c>
      <c r="G44" s="10">
        <v>0</v>
      </c>
      <c r="H44" s="10">
        <v>0</v>
      </c>
      <c r="I44" s="11">
        <v>42.17</v>
      </c>
    </row>
    <row r="45" spans="1:9" ht="12.75">
      <c r="A45" s="9">
        <v>437</v>
      </c>
      <c r="B45" s="10">
        <v>79900</v>
      </c>
      <c r="C45" s="10">
        <v>44518.37</v>
      </c>
      <c r="D45" s="10">
        <v>30004.02</v>
      </c>
      <c r="E45" s="10">
        <v>0</v>
      </c>
      <c r="F45" s="10">
        <v>0</v>
      </c>
      <c r="G45" s="10">
        <v>0</v>
      </c>
      <c r="H45" s="10">
        <v>0</v>
      </c>
      <c r="I45" s="11">
        <v>37.55</v>
      </c>
    </row>
    <row r="46" spans="1:9" ht="12.75">
      <c r="A46" s="9">
        <v>439</v>
      </c>
      <c r="B46" s="10">
        <v>126000</v>
      </c>
      <c r="C46" s="10">
        <v>1899.9</v>
      </c>
      <c r="D46" s="10">
        <v>379.9</v>
      </c>
      <c r="E46" s="10">
        <v>1520</v>
      </c>
      <c r="F46" s="10">
        <v>0</v>
      </c>
      <c r="G46" s="10">
        <v>0</v>
      </c>
      <c r="H46" s="10">
        <v>0</v>
      </c>
      <c r="I46" s="11">
        <v>0.3</v>
      </c>
    </row>
    <row r="47" spans="1:9" ht="12.75">
      <c r="A47" s="9">
        <v>441</v>
      </c>
      <c r="B47" s="10">
        <v>109050</v>
      </c>
      <c r="C47" s="10">
        <v>45504.73</v>
      </c>
      <c r="D47" s="10">
        <v>44645.75</v>
      </c>
      <c r="E47" s="10">
        <v>0</v>
      </c>
      <c r="F47" s="10">
        <v>0</v>
      </c>
      <c r="G47" s="10">
        <v>0</v>
      </c>
      <c r="H47" s="10">
        <v>0</v>
      </c>
      <c r="I47" s="11">
        <v>40.94</v>
      </c>
    </row>
    <row r="48" spans="1:9" ht="12.75">
      <c r="A48" s="9">
        <v>442</v>
      </c>
      <c r="B48" s="10">
        <v>21330</v>
      </c>
      <c r="C48" s="10">
        <v>9164.31</v>
      </c>
      <c r="D48" s="10">
        <v>9164.31</v>
      </c>
      <c r="E48" s="10">
        <v>0</v>
      </c>
      <c r="F48" s="10">
        <v>0</v>
      </c>
      <c r="G48" s="10">
        <v>0</v>
      </c>
      <c r="H48" s="10">
        <v>0</v>
      </c>
      <c r="I48" s="11">
        <v>42.96</v>
      </c>
    </row>
    <row r="49" spans="1:9" ht="12.75">
      <c r="A49" s="9">
        <v>443</v>
      </c>
      <c r="B49" s="10">
        <v>198808.43</v>
      </c>
      <c r="C49" s="10">
        <v>95988.53</v>
      </c>
      <c r="D49" s="10">
        <v>95988.53</v>
      </c>
      <c r="E49" s="10">
        <v>0</v>
      </c>
      <c r="F49" s="10">
        <v>0</v>
      </c>
      <c r="G49" s="10">
        <v>0</v>
      </c>
      <c r="H49" s="10">
        <v>0</v>
      </c>
      <c r="I49" s="11">
        <v>48.28</v>
      </c>
    </row>
    <row r="50" spans="1:9" ht="12.75">
      <c r="A50" s="9">
        <v>444</v>
      </c>
      <c r="B50" s="10">
        <v>866475</v>
      </c>
      <c r="C50" s="10">
        <v>652672.34</v>
      </c>
      <c r="D50" s="10">
        <v>652672.34</v>
      </c>
      <c r="E50" s="10">
        <v>0</v>
      </c>
      <c r="F50" s="10">
        <v>0</v>
      </c>
      <c r="G50" s="10">
        <v>0</v>
      </c>
      <c r="H50" s="10">
        <v>0</v>
      </c>
      <c r="I50" s="11">
        <v>75.32</v>
      </c>
    </row>
    <row r="51" spans="1:9" ht="12.75">
      <c r="A51" s="9">
        <v>453</v>
      </c>
      <c r="B51" s="10">
        <v>1675</v>
      </c>
      <c r="C51" s="10">
        <v>1675</v>
      </c>
      <c r="D51" s="10">
        <v>1675</v>
      </c>
      <c r="E51" s="10">
        <v>0</v>
      </c>
      <c r="F51" s="10">
        <v>0</v>
      </c>
      <c r="G51" s="10">
        <v>0</v>
      </c>
      <c r="H51" s="10">
        <v>0</v>
      </c>
      <c r="I51" s="11">
        <v>100</v>
      </c>
    </row>
    <row r="52" spans="1:9" ht="12.75">
      <c r="A52" s="9">
        <v>459</v>
      </c>
      <c r="B52" s="10">
        <v>1198585</v>
      </c>
      <c r="C52" s="10">
        <v>352639.47</v>
      </c>
      <c r="D52" s="10">
        <v>352639.47</v>
      </c>
      <c r="E52" s="10">
        <v>0</v>
      </c>
      <c r="F52" s="10">
        <v>0</v>
      </c>
      <c r="G52" s="10">
        <v>0</v>
      </c>
      <c r="H52" s="10">
        <v>0</v>
      </c>
      <c r="I52" s="11">
        <v>29.42</v>
      </c>
    </row>
    <row r="53" spans="1:9" ht="12.75">
      <c r="A53" s="9">
        <v>461</v>
      </c>
      <c r="B53" s="10">
        <v>19456</v>
      </c>
      <c r="C53" s="10">
        <v>6016.68</v>
      </c>
      <c r="D53" s="10">
        <v>6016.68</v>
      </c>
      <c r="E53" s="10">
        <v>0</v>
      </c>
      <c r="F53" s="10">
        <v>0</v>
      </c>
      <c r="G53" s="10">
        <v>0</v>
      </c>
      <c r="H53" s="10">
        <v>0</v>
      </c>
      <c r="I53" s="11">
        <v>30.92</v>
      </c>
    </row>
    <row r="54" spans="1:9" ht="12.75">
      <c r="A54" s="9">
        <v>470</v>
      </c>
      <c r="B54" s="10">
        <v>160969</v>
      </c>
      <c r="C54" s="10">
        <v>75586.35</v>
      </c>
      <c r="D54" s="10">
        <v>73479.08</v>
      </c>
      <c r="E54" s="10">
        <v>2107.27</v>
      </c>
      <c r="F54" s="10">
        <v>0</v>
      </c>
      <c r="G54" s="10">
        <v>0</v>
      </c>
      <c r="H54" s="10">
        <v>0</v>
      </c>
      <c r="I54" s="11">
        <v>45.64</v>
      </c>
    </row>
    <row r="55" spans="1:9" ht="12.75">
      <c r="A55" s="9">
        <v>481</v>
      </c>
      <c r="B55" s="10">
        <v>330200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</row>
    <row r="56" spans="1:9" ht="12.75">
      <c r="A56" s="9">
        <v>605</v>
      </c>
      <c r="B56" s="10">
        <v>24682122.07</v>
      </c>
      <c r="C56" s="10">
        <v>18124427.53</v>
      </c>
      <c r="D56" s="10">
        <v>7583459.31</v>
      </c>
      <c r="E56" s="10">
        <v>27065.77</v>
      </c>
      <c r="F56" s="10">
        <v>0</v>
      </c>
      <c r="G56" s="10">
        <v>0</v>
      </c>
      <c r="H56" s="10">
        <v>0</v>
      </c>
      <c r="I56" s="11">
        <v>30.72</v>
      </c>
    </row>
    <row r="57" spans="1:9" ht="12.75">
      <c r="A57" s="9">
        <v>606</v>
      </c>
      <c r="B57" s="10">
        <v>550274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</row>
    <row r="58" spans="1:9" ht="12.75">
      <c r="A58" s="9">
        <v>630</v>
      </c>
      <c r="B58" s="10">
        <v>720000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</row>
    <row r="59" spans="1:9" ht="12.75">
      <c r="A59" s="9">
        <v>663</v>
      </c>
      <c r="B59" s="10">
        <v>25174</v>
      </c>
      <c r="C59" s="10">
        <v>25174</v>
      </c>
      <c r="D59" s="10">
        <v>25174</v>
      </c>
      <c r="E59" s="10">
        <v>0</v>
      </c>
      <c r="F59" s="10">
        <v>0</v>
      </c>
      <c r="G59" s="10">
        <v>0</v>
      </c>
      <c r="H59" s="10">
        <v>0</v>
      </c>
      <c r="I59" s="11">
        <v>100</v>
      </c>
    </row>
    <row r="60" spans="1:9" ht="12.75">
      <c r="A60" s="9">
        <v>807</v>
      </c>
      <c r="B60" s="10">
        <v>1257101</v>
      </c>
      <c r="C60" s="10">
        <v>540651.85</v>
      </c>
      <c r="D60" s="10">
        <v>540651.85</v>
      </c>
      <c r="E60" s="10">
        <v>0</v>
      </c>
      <c r="F60" s="10">
        <v>0</v>
      </c>
      <c r="G60" s="10">
        <v>0</v>
      </c>
      <c r="H60" s="10">
        <v>0</v>
      </c>
      <c r="I60" s="11">
        <v>43</v>
      </c>
    </row>
  </sheetData>
  <sheetProtection/>
  <mergeCells count="9">
    <mergeCell ref="I3:I5"/>
    <mergeCell ref="E4:E5"/>
    <mergeCell ref="F4:G4"/>
    <mergeCell ref="A3:A5"/>
    <mergeCell ref="B3:B5"/>
    <mergeCell ref="C3:C5"/>
    <mergeCell ref="D3:D5"/>
    <mergeCell ref="E3:G3"/>
    <mergeCell ref="H3:H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1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0" sqref="J10:J15"/>
    </sheetView>
  </sheetViews>
  <sheetFormatPr defaultColWidth="9.140625" defaultRowHeight="12.75"/>
  <cols>
    <col min="1" max="1" width="8.00390625" style="0" customWidth="1"/>
    <col min="2" max="2" width="10.57421875" style="4" customWidth="1"/>
    <col min="3" max="4" width="16.421875" style="1" customWidth="1"/>
    <col min="5" max="5" width="16.421875" style="2" customWidth="1"/>
    <col min="6" max="9" width="16.421875" style="0" customWidth="1"/>
  </cols>
  <sheetData>
    <row r="1" ht="12.75">
      <c r="A1" s="3" t="str">
        <f>+"Tabela 3. Wykonanie wybranych dotacji z budżetu wg paragrafów klasyfikacji budżetowej za "&amp;rt_wstawparametr_kwartal()&amp;" kwartał "&amp;rt_wstawparametr_rok()&amp;" r."</f>
        <v>Tabela 3. Wykonanie wybranych dotacji z budżetu wg paragrafów klasyfikacji budżetowej za 2 kwartał 2011 r.</v>
      </c>
    </row>
    <row r="2" ht="12.75">
      <c r="A2" s="30" t="s">
        <v>32</v>
      </c>
    </row>
    <row r="3" ht="12.75">
      <c r="I3" s="12" t="s">
        <v>2</v>
      </c>
    </row>
    <row r="4" spans="1:10" ht="31.5" customHeight="1">
      <c r="A4" s="93" t="s">
        <v>21</v>
      </c>
      <c r="B4" s="93" t="s">
        <v>20</v>
      </c>
      <c r="C4" s="93" t="s">
        <v>12</v>
      </c>
      <c r="D4" s="93" t="s">
        <v>13</v>
      </c>
      <c r="E4" s="93" t="s">
        <v>14</v>
      </c>
      <c r="F4" s="93" t="s">
        <v>3</v>
      </c>
      <c r="G4" s="93"/>
      <c r="H4" s="93"/>
      <c r="I4" s="93" t="s">
        <v>18</v>
      </c>
      <c r="J4" s="93" t="s">
        <v>1</v>
      </c>
    </row>
    <row r="5" spans="1:10" ht="12.75">
      <c r="A5" s="93"/>
      <c r="B5" s="93"/>
      <c r="C5" s="93"/>
      <c r="D5" s="95"/>
      <c r="E5" s="93"/>
      <c r="F5" s="94" t="s">
        <v>15</v>
      </c>
      <c r="G5" s="96" t="s">
        <v>4</v>
      </c>
      <c r="H5" s="95"/>
      <c r="I5" s="93"/>
      <c r="J5" s="93"/>
    </row>
    <row r="6" spans="1:10" ht="45.75" customHeight="1">
      <c r="A6" s="93"/>
      <c r="B6" s="93"/>
      <c r="C6" s="93"/>
      <c r="D6" s="95"/>
      <c r="E6" s="93"/>
      <c r="F6" s="95"/>
      <c r="G6" s="5" t="s">
        <v>16</v>
      </c>
      <c r="H6" s="5" t="s">
        <v>17</v>
      </c>
      <c r="I6" s="93"/>
      <c r="J6" s="93"/>
    </row>
    <row r="7" spans="1:10" ht="12.75">
      <c r="A7" s="7"/>
      <c r="B7" s="7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  <c r="J7" s="7"/>
    </row>
    <row r="8" spans="1:1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7">
        <v>7</v>
      </c>
      <c r="H8" s="6">
        <v>8</v>
      </c>
      <c r="I8" s="6">
        <v>9</v>
      </c>
      <c r="J8" s="6">
        <v>10</v>
      </c>
    </row>
    <row r="9" spans="1:10" ht="12.75">
      <c r="A9" s="97" t="s">
        <v>19</v>
      </c>
      <c r="B9" s="98"/>
      <c r="C9" s="14">
        <f>+SUM(C10:C187)</f>
        <v>1410334</v>
      </c>
      <c r="D9" s="14">
        <f aca="true" t="shared" si="0" ref="D9:I9">+SUM(D10:D187)</f>
        <v>390992.35</v>
      </c>
      <c r="E9" s="14">
        <f t="shared" si="0"/>
        <v>380072.35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5">
        <f>+E9/C9*100</f>
        <v>26.949102127581128</v>
      </c>
    </row>
    <row r="10" spans="1:10" ht="12.75">
      <c r="A10" s="9">
        <v>231</v>
      </c>
      <c r="B10" s="16">
        <v>60004</v>
      </c>
      <c r="C10" s="10">
        <v>462000</v>
      </c>
      <c r="D10" s="10">
        <v>178656</v>
      </c>
      <c r="E10" s="10">
        <v>167736</v>
      </c>
      <c r="F10" s="10">
        <v>0</v>
      </c>
      <c r="G10" s="10">
        <v>0</v>
      </c>
      <c r="H10" s="10">
        <v>0</v>
      </c>
      <c r="I10" s="10">
        <v>0</v>
      </c>
      <c r="J10" s="11">
        <v>36.3</v>
      </c>
    </row>
    <row r="11" spans="1:10" ht="12.75">
      <c r="A11" s="9">
        <v>231</v>
      </c>
      <c r="B11" s="16">
        <v>80103</v>
      </c>
      <c r="C11" s="10">
        <v>48240</v>
      </c>
      <c r="D11" s="10">
        <v>10865.82</v>
      </c>
      <c r="E11" s="10">
        <v>10865.82</v>
      </c>
      <c r="F11" s="10">
        <v>0</v>
      </c>
      <c r="G11" s="10">
        <v>0</v>
      </c>
      <c r="H11" s="10">
        <v>0</v>
      </c>
      <c r="I11" s="10">
        <v>0</v>
      </c>
      <c r="J11" s="11">
        <v>22.52</v>
      </c>
    </row>
    <row r="12" spans="1:10" ht="12.75">
      <c r="A12" s="9">
        <v>231</v>
      </c>
      <c r="B12" s="16">
        <v>80104</v>
      </c>
      <c r="C12" s="10">
        <v>837000</v>
      </c>
      <c r="D12" s="10">
        <v>158932.78</v>
      </c>
      <c r="E12" s="10">
        <v>158932.78</v>
      </c>
      <c r="F12" s="10">
        <v>0</v>
      </c>
      <c r="G12" s="10">
        <v>0</v>
      </c>
      <c r="H12" s="10">
        <v>0</v>
      </c>
      <c r="I12" s="10">
        <v>0</v>
      </c>
      <c r="J12" s="11">
        <v>18.98</v>
      </c>
    </row>
    <row r="13" spans="1:10" ht="12.75">
      <c r="A13" s="9">
        <v>231</v>
      </c>
      <c r="B13" s="16">
        <v>80106</v>
      </c>
      <c r="C13" s="10">
        <v>37920</v>
      </c>
      <c r="D13" s="10">
        <v>17363.75</v>
      </c>
      <c r="E13" s="10">
        <v>17363.75</v>
      </c>
      <c r="F13" s="10">
        <v>0</v>
      </c>
      <c r="G13" s="10">
        <v>0</v>
      </c>
      <c r="H13" s="10">
        <v>0</v>
      </c>
      <c r="I13" s="10">
        <v>0</v>
      </c>
      <c r="J13" s="11">
        <v>45.79</v>
      </c>
    </row>
    <row r="14" spans="1:10" ht="12.75">
      <c r="A14" s="9">
        <v>663</v>
      </c>
      <c r="B14" s="16">
        <v>15011</v>
      </c>
      <c r="C14" s="10">
        <v>14220</v>
      </c>
      <c r="D14" s="10">
        <v>14220</v>
      </c>
      <c r="E14" s="10">
        <v>14220</v>
      </c>
      <c r="F14" s="10">
        <v>0</v>
      </c>
      <c r="G14" s="10">
        <v>0</v>
      </c>
      <c r="H14" s="10">
        <v>0</v>
      </c>
      <c r="I14" s="10">
        <v>0</v>
      </c>
      <c r="J14" s="11">
        <v>100</v>
      </c>
    </row>
    <row r="15" spans="1:10" ht="12.75">
      <c r="A15" s="9">
        <v>663</v>
      </c>
      <c r="B15" s="16">
        <v>75095</v>
      </c>
      <c r="C15" s="10">
        <v>10954</v>
      </c>
      <c r="D15" s="10">
        <v>10954</v>
      </c>
      <c r="E15" s="10">
        <v>10954</v>
      </c>
      <c r="F15" s="10">
        <v>0</v>
      </c>
      <c r="G15" s="10">
        <v>0</v>
      </c>
      <c r="H15" s="10">
        <v>0</v>
      </c>
      <c r="I15" s="10">
        <v>0</v>
      </c>
      <c r="J15" s="11">
        <v>100</v>
      </c>
    </row>
  </sheetData>
  <sheetProtection/>
  <mergeCells count="11">
    <mergeCell ref="J4:J6"/>
    <mergeCell ref="F5:F6"/>
    <mergeCell ref="G5:H5"/>
    <mergeCell ref="D4:D6"/>
    <mergeCell ref="E4:E6"/>
    <mergeCell ref="F4:H4"/>
    <mergeCell ref="I4:I6"/>
    <mergeCell ref="A4:A6"/>
    <mergeCell ref="A9:B9"/>
    <mergeCell ref="B4:B6"/>
    <mergeCell ref="C4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K359"/>
  <sheetViews>
    <sheetView zoomScalePageLayoutView="0" workbookViewId="0" topLeftCell="A6">
      <selection activeCell="K7" sqref="K7:K359"/>
    </sheetView>
  </sheetViews>
  <sheetFormatPr defaultColWidth="9.140625" defaultRowHeight="12.75"/>
  <cols>
    <col min="1" max="1" width="9.8515625" style="0" bestFit="1" customWidth="1"/>
  </cols>
  <sheetData>
    <row r="1" spans="1:7" ht="12.75">
      <c r="A1" s="3"/>
      <c r="B1" s="4"/>
      <c r="C1" s="4"/>
      <c r="D1" s="4"/>
      <c r="E1" s="1"/>
      <c r="F1" s="1"/>
      <c r="G1" s="2"/>
    </row>
    <row r="2" spans="2:11" ht="12.75">
      <c r="B2" s="4"/>
      <c r="C2" s="4"/>
      <c r="D2" s="4"/>
      <c r="E2" s="1"/>
      <c r="F2" s="1"/>
      <c r="G2" s="2"/>
      <c r="K2" s="12" t="s">
        <v>2</v>
      </c>
    </row>
    <row r="3" spans="1:11" ht="31.5" customHeight="1">
      <c r="A3" s="93" t="s">
        <v>0</v>
      </c>
      <c r="B3" s="99" t="s">
        <v>20</v>
      </c>
      <c r="C3" s="99" t="s">
        <v>22</v>
      </c>
      <c r="D3" s="99" t="s">
        <v>23</v>
      </c>
      <c r="E3" s="93" t="s">
        <v>12</v>
      </c>
      <c r="F3" s="93" t="s">
        <v>13</v>
      </c>
      <c r="G3" s="93" t="s">
        <v>14</v>
      </c>
      <c r="H3" s="93" t="s">
        <v>3</v>
      </c>
      <c r="I3" s="93"/>
      <c r="J3" s="93"/>
      <c r="K3" s="93" t="s">
        <v>18</v>
      </c>
    </row>
    <row r="4" spans="1:11" ht="12.75">
      <c r="A4" s="93"/>
      <c r="B4" s="100"/>
      <c r="C4" s="100"/>
      <c r="D4" s="100"/>
      <c r="E4" s="93"/>
      <c r="F4" s="95"/>
      <c r="G4" s="93"/>
      <c r="H4" s="94" t="s">
        <v>15</v>
      </c>
      <c r="I4" s="96" t="s">
        <v>4</v>
      </c>
      <c r="J4" s="95"/>
      <c r="K4" s="93"/>
    </row>
    <row r="5" spans="1:11" ht="45.75" customHeight="1">
      <c r="A5" s="93"/>
      <c r="B5" s="101"/>
      <c r="C5" s="101"/>
      <c r="D5" s="101"/>
      <c r="E5" s="93"/>
      <c r="F5" s="95"/>
      <c r="G5" s="93"/>
      <c r="H5" s="95"/>
      <c r="I5" s="5" t="s">
        <v>16</v>
      </c>
      <c r="J5" s="5" t="s">
        <v>17</v>
      </c>
      <c r="K5" s="93"/>
    </row>
    <row r="6" spans="1:11" ht="12.75">
      <c r="A6" s="7" t="s">
        <v>24</v>
      </c>
      <c r="B6" s="7" t="s">
        <v>20</v>
      </c>
      <c r="C6" s="7" t="s">
        <v>25</v>
      </c>
      <c r="D6" s="7" t="s">
        <v>23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8" t="s">
        <v>11</v>
      </c>
    </row>
    <row r="7" spans="1:11" ht="12.75">
      <c r="A7" s="9">
        <v>10</v>
      </c>
      <c r="B7" s="16">
        <v>1010</v>
      </c>
      <c r="C7" s="16">
        <v>421</v>
      </c>
      <c r="D7" s="28">
        <v>0</v>
      </c>
      <c r="E7" s="10">
        <v>53000</v>
      </c>
      <c r="F7" s="10">
        <v>421.34</v>
      </c>
      <c r="G7" s="10">
        <v>421.34</v>
      </c>
      <c r="H7" s="10">
        <v>0</v>
      </c>
      <c r="I7" s="10">
        <v>0</v>
      </c>
      <c r="J7" s="10">
        <v>0</v>
      </c>
      <c r="K7" s="10">
        <v>0</v>
      </c>
    </row>
    <row r="8" spans="1:11" ht="12.75">
      <c r="A8" s="9">
        <v>10</v>
      </c>
      <c r="B8" s="16">
        <v>1010</v>
      </c>
      <c r="C8" s="16">
        <v>426</v>
      </c>
      <c r="D8" s="28">
        <v>0</v>
      </c>
      <c r="E8" s="10">
        <v>932000</v>
      </c>
      <c r="F8" s="10">
        <v>795935.29</v>
      </c>
      <c r="G8" s="10">
        <v>417408.48</v>
      </c>
      <c r="H8" s="10">
        <v>0</v>
      </c>
      <c r="I8" s="10">
        <v>0</v>
      </c>
      <c r="J8" s="10">
        <v>0</v>
      </c>
      <c r="K8" s="10">
        <v>0</v>
      </c>
    </row>
    <row r="9" spans="1:11" ht="12.75">
      <c r="A9" s="9">
        <v>10</v>
      </c>
      <c r="B9" s="16">
        <v>1010</v>
      </c>
      <c r="C9" s="16">
        <v>427</v>
      </c>
      <c r="D9" s="28">
        <v>0</v>
      </c>
      <c r="E9" s="10">
        <v>1035500</v>
      </c>
      <c r="F9" s="10">
        <v>729650.31</v>
      </c>
      <c r="G9" s="10">
        <v>316211.47</v>
      </c>
      <c r="H9" s="10">
        <v>28270.73</v>
      </c>
      <c r="I9" s="10">
        <v>0</v>
      </c>
      <c r="J9" s="10">
        <v>0</v>
      </c>
      <c r="K9" s="10">
        <v>0</v>
      </c>
    </row>
    <row r="10" spans="1:11" ht="12.75">
      <c r="A10" s="9">
        <v>10</v>
      </c>
      <c r="B10" s="16">
        <v>1010</v>
      </c>
      <c r="C10" s="16">
        <v>430</v>
      </c>
      <c r="D10" s="28">
        <v>0</v>
      </c>
      <c r="E10" s="10">
        <v>3767500</v>
      </c>
      <c r="F10" s="10">
        <v>1694474.03</v>
      </c>
      <c r="G10" s="10">
        <v>1282338.74</v>
      </c>
      <c r="H10" s="10">
        <v>10642.88</v>
      </c>
      <c r="I10" s="10">
        <v>0</v>
      </c>
      <c r="J10" s="10">
        <v>0</v>
      </c>
      <c r="K10" s="10">
        <v>0</v>
      </c>
    </row>
    <row r="11" spans="1:11" ht="12.75">
      <c r="A11" s="9">
        <v>10</v>
      </c>
      <c r="B11" s="16">
        <v>1010</v>
      </c>
      <c r="C11" s="16">
        <v>436</v>
      </c>
      <c r="D11" s="28">
        <v>0</v>
      </c>
      <c r="E11" s="10">
        <v>6000</v>
      </c>
      <c r="F11" s="10">
        <v>4883.94</v>
      </c>
      <c r="G11" s="10">
        <v>4883.94</v>
      </c>
      <c r="H11" s="10">
        <v>0</v>
      </c>
      <c r="I11" s="10">
        <v>0</v>
      </c>
      <c r="J11" s="10">
        <v>0</v>
      </c>
      <c r="K11" s="10">
        <v>0</v>
      </c>
    </row>
    <row r="12" spans="1:11" ht="12.75">
      <c r="A12" s="9">
        <v>10</v>
      </c>
      <c r="B12" s="16">
        <v>1010</v>
      </c>
      <c r="C12" s="16">
        <v>439</v>
      </c>
      <c r="D12" s="28">
        <v>0</v>
      </c>
      <c r="E12" s="10">
        <v>66000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9">
        <v>10</v>
      </c>
      <c r="B13" s="16">
        <v>1010</v>
      </c>
      <c r="C13" s="16">
        <v>443</v>
      </c>
      <c r="D13" s="28">
        <v>0</v>
      </c>
      <c r="E13" s="10">
        <v>15000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9">
        <v>10</v>
      </c>
      <c r="B14" s="16">
        <v>1010</v>
      </c>
      <c r="C14" s="16">
        <v>605</v>
      </c>
      <c r="D14" s="28">
        <v>0</v>
      </c>
      <c r="E14" s="10">
        <v>3044998</v>
      </c>
      <c r="F14" s="10">
        <v>1815510.28</v>
      </c>
      <c r="G14" s="10">
        <v>1703451</v>
      </c>
      <c r="H14" s="10">
        <v>21070</v>
      </c>
      <c r="I14" s="10">
        <v>0</v>
      </c>
      <c r="J14" s="10">
        <v>0</v>
      </c>
      <c r="K14" s="10">
        <v>0</v>
      </c>
    </row>
    <row r="15" spans="1:11" ht="12.75">
      <c r="A15" s="9">
        <v>10</v>
      </c>
      <c r="B15" s="16">
        <v>1030</v>
      </c>
      <c r="C15" s="16">
        <v>285</v>
      </c>
      <c r="D15" s="28">
        <v>0</v>
      </c>
      <c r="E15" s="10">
        <v>4700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2.75">
      <c r="A16" s="9">
        <v>10</v>
      </c>
      <c r="B16" s="16">
        <v>1095</v>
      </c>
      <c r="C16" s="16">
        <v>443</v>
      </c>
      <c r="D16" s="28">
        <v>0</v>
      </c>
      <c r="E16" s="10">
        <v>4078.43</v>
      </c>
      <c r="F16" s="10">
        <v>4078.43</v>
      </c>
      <c r="G16" s="10">
        <v>4078.43</v>
      </c>
      <c r="H16" s="10">
        <v>0</v>
      </c>
      <c r="I16" s="10">
        <v>0</v>
      </c>
      <c r="J16" s="10">
        <v>0</v>
      </c>
      <c r="K16" s="10">
        <v>0</v>
      </c>
    </row>
    <row r="17" spans="1:11" ht="12.75">
      <c r="A17" s="9">
        <v>150</v>
      </c>
      <c r="B17" s="16">
        <v>15011</v>
      </c>
      <c r="C17" s="16">
        <v>663</v>
      </c>
      <c r="D17" s="28">
        <v>0</v>
      </c>
      <c r="E17" s="10">
        <v>14220</v>
      </c>
      <c r="F17" s="10">
        <v>14220</v>
      </c>
      <c r="G17" s="10">
        <v>14220</v>
      </c>
      <c r="H17" s="10">
        <v>0</v>
      </c>
      <c r="I17" s="10">
        <v>0</v>
      </c>
      <c r="J17" s="10">
        <v>0</v>
      </c>
      <c r="K17" s="10">
        <v>0</v>
      </c>
    </row>
    <row r="18" spans="1:11" ht="12.75">
      <c r="A18" s="9">
        <v>600</v>
      </c>
      <c r="B18" s="16">
        <v>60004</v>
      </c>
      <c r="C18" s="16">
        <v>231</v>
      </c>
      <c r="D18" s="28">
        <v>0</v>
      </c>
      <c r="E18" s="10">
        <v>462000</v>
      </c>
      <c r="F18" s="10">
        <v>178656</v>
      </c>
      <c r="G18" s="10">
        <v>167736</v>
      </c>
      <c r="H18" s="10">
        <v>0</v>
      </c>
      <c r="I18" s="10">
        <v>0</v>
      </c>
      <c r="J18" s="10">
        <v>0</v>
      </c>
      <c r="K18" s="10">
        <v>0</v>
      </c>
    </row>
    <row r="19" spans="1:11" ht="12.75">
      <c r="A19" s="9">
        <v>600</v>
      </c>
      <c r="B19" s="16">
        <v>60004</v>
      </c>
      <c r="C19" s="16">
        <v>430</v>
      </c>
      <c r="D19" s="28">
        <v>0</v>
      </c>
      <c r="E19" s="10">
        <v>45000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2.75">
      <c r="A20" s="9">
        <v>600</v>
      </c>
      <c r="B20" s="16">
        <v>60014</v>
      </c>
      <c r="C20" s="16">
        <v>443</v>
      </c>
      <c r="D20" s="28">
        <v>0</v>
      </c>
      <c r="E20" s="10">
        <v>14700</v>
      </c>
      <c r="F20" s="10">
        <v>11723</v>
      </c>
      <c r="G20" s="10">
        <v>11723</v>
      </c>
      <c r="H20" s="10">
        <v>0</v>
      </c>
      <c r="I20" s="10">
        <v>0</v>
      </c>
      <c r="J20" s="10">
        <v>0</v>
      </c>
      <c r="K20" s="10">
        <v>0</v>
      </c>
    </row>
    <row r="21" spans="1:11" ht="12.75">
      <c r="A21" s="9">
        <v>600</v>
      </c>
      <c r="B21" s="16">
        <v>60014</v>
      </c>
      <c r="C21" s="16">
        <v>630</v>
      </c>
      <c r="D21" s="28">
        <v>0</v>
      </c>
      <c r="E21" s="10">
        <v>720000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2.75">
      <c r="A22" s="9">
        <v>600</v>
      </c>
      <c r="B22" s="16">
        <v>60015</v>
      </c>
      <c r="C22" s="16">
        <v>443</v>
      </c>
      <c r="D22" s="28">
        <v>0</v>
      </c>
      <c r="E22" s="10">
        <v>300</v>
      </c>
      <c r="F22" s="10">
        <v>244.48</v>
      </c>
      <c r="G22" s="10">
        <v>244.48</v>
      </c>
      <c r="H22" s="10">
        <v>0</v>
      </c>
      <c r="I22" s="10">
        <v>0</v>
      </c>
      <c r="J22" s="10">
        <v>0</v>
      </c>
      <c r="K22" s="10">
        <v>0</v>
      </c>
    </row>
    <row r="23" spans="1:11" ht="12.75">
      <c r="A23" s="9">
        <v>600</v>
      </c>
      <c r="B23" s="16">
        <v>60016</v>
      </c>
      <c r="C23" s="16">
        <v>421</v>
      </c>
      <c r="D23" s="28">
        <v>0</v>
      </c>
      <c r="E23" s="10">
        <v>5000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2.75">
      <c r="A24" s="9">
        <v>600</v>
      </c>
      <c r="B24" s="16">
        <v>60016</v>
      </c>
      <c r="C24" s="16">
        <v>427</v>
      </c>
      <c r="D24" s="28">
        <v>0</v>
      </c>
      <c r="E24" s="10">
        <v>3185000</v>
      </c>
      <c r="F24" s="10">
        <v>901182.48</v>
      </c>
      <c r="G24" s="10">
        <v>425916.57</v>
      </c>
      <c r="H24" s="10">
        <v>285142.94</v>
      </c>
      <c r="I24" s="10">
        <v>0</v>
      </c>
      <c r="J24" s="10">
        <v>0</v>
      </c>
      <c r="K24" s="10">
        <v>0</v>
      </c>
    </row>
    <row r="25" spans="1:11" ht="12.75">
      <c r="A25" s="9">
        <v>600</v>
      </c>
      <c r="B25" s="16">
        <v>60016</v>
      </c>
      <c r="C25" s="16">
        <v>430</v>
      </c>
      <c r="D25" s="28">
        <v>0</v>
      </c>
      <c r="E25" s="10">
        <v>755252.4</v>
      </c>
      <c r="F25" s="10">
        <v>376667.97</v>
      </c>
      <c r="G25" s="10">
        <v>367813.4</v>
      </c>
      <c r="H25" s="10">
        <v>0</v>
      </c>
      <c r="I25" s="10">
        <v>0</v>
      </c>
      <c r="J25" s="10">
        <v>0</v>
      </c>
      <c r="K25" s="10">
        <v>0</v>
      </c>
    </row>
    <row r="26" spans="1:11" ht="12.75">
      <c r="A26" s="9">
        <v>600</v>
      </c>
      <c r="B26" s="16">
        <v>60016</v>
      </c>
      <c r="C26" s="16">
        <v>443</v>
      </c>
      <c r="D26" s="28">
        <v>0</v>
      </c>
      <c r="E26" s="10">
        <v>15000</v>
      </c>
      <c r="F26" s="10">
        <v>7760</v>
      </c>
      <c r="G26" s="10">
        <v>7760</v>
      </c>
      <c r="H26" s="10">
        <v>0</v>
      </c>
      <c r="I26" s="10">
        <v>0</v>
      </c>
      <c r="J26" s="10">
        <v>0</v>
      </c>
      <c r="K26" s="10">
        <v>0</v>
      </c>
    </row>
    <row r="27" spans="1:11" ht="12.75">
      <c r="A27" s="9">
        <v>600</v>
      </c>
      <c r="B27" s="16">
        <v>60016</v>
      </c>
      <c r="C27" s="16">
        <v>605</v>
      </c>
      <c r="D27" s="28">
        <v>0</v>
      </c>
      <c r="E27" s="10">
        <v>8888640.02</v>
      </c>
      <c r="F27" s="10">
        <v>6759550.81</v>
      </c>
      <c r="G27" s="10">
        <v>3471252.99</v>
      </c>
      <c r="H27" s="10">
        <v>5995.77</v>
      </c>
      <c r="I27" s="10">
        <v>0</v>
      </c>
      <c r="J27" s="10">
        <v>0</v>
      </c>
      <c r="K27" s="10">
        <v>0</v>
      </c>
    </row>
    <row r="28" spans="1:11" ht="12.75">
      <c r="A28" s="9">
        <v>600</v>
      </c>
      <c r="B28" s="16">
        <v>60095</v>
      </c>
      <c r="C28" s="16">
        <v>427</v>
      </c>
      <c r="D28" s="28">
        <v>0</v>
      </c>
      <c r="E28" s="10">
        <v>516000</v>
      </c>
      <c r="F28" s="10">
        <v>252487.01</v>
      </c>
      <c r="G28" s="10">
        <v>116298.9</v>
      </c>
      <c r="H28" s="10">
        <v>0</v>
      </c>
      <c r="I28" s="10">
        <v>0</v>
      </c>
      <c r="J28" s="10">
        <v>0</v>
      </c>
      <c r="K28" s="10">
        <v>0</v>
      </c>
    </row>
    <row r="29" spans="1:11" ht="12.75">
      <c r="A29" s="9">
        <v>600</v>
      </c>
      <c r="B29" s="16">
        <v>60095</v>
      </c>
      <c r="C29" s="16">
        <v>430</v>
      </c>
      <c r="D29" s="28">
        <v>0</v>
      </c>
      <c r="E29" s="10">
        <v>310000</v>
      </c>
      <c r="F29" s="10">
        <v>35542.53</v>
      </c>
      <c r="G29" s="10">
        <v>9251.28</v>
      </c>
      <c r="H29" s="10">
        <v>3321</v>
      </c>
      <c r="I29" s="10">
        <v>0</v>
      </c>
      <c r="J29" s="10">
        <v>0</v>
      </c>
      <c r="K29" s="10">
        <v>0</v>
      </c>
    </row>
    <row r="30" spans="1:11" ht="12.75">
      <c r="A30" s="9">
        <v>600</v>
      </c>
      <c r="B30" s="16">
        <v>60095</v>
      </c>
      <c r="C30" s="16">
        <v>443</v>
      </c>
      <c r="D30" s="28">
        <v>0</v>
      </c>
      <c r="E30" s="10">
        <v>10000</v>
      </c>
      <c r="F30" s="10">
        <v>7044.47</v>
      </c>
      <c r="G30" s="10">
        <v>7044.47</v>
      </c>
      <c r="H30" s="10">
        <v>0</v>
      </c>
      <c r="I30" s="10">
        <v>0</v>
      </c>
      <c r="J30" s="10">
        <v>0</v>
      </c>
      <c r="K30" s="10">
        <v>0</v>
      </c>
    </row>
    <row r="31" spans="1:11" ht="12.75">
      <c r="A31" s="9">
        <v>600</v>
      </c>
      <c r="B31" s="16">
        <v>60095</v>
      </c>
      <c r="C31" s="16">
        <v>605</v>
      </c>
      <c r="D31" s="28">
        <v>0</v>
      </c>
      <c r="E31" s="10">
        <v>2012825.94</v>
      </c>
      <c r="F31" s="10">
        <v>1231295.9</v>
      </c>
      <c r="G31" s="10">
        <v>1179295.9</v>
      </c>
      <c r="H31" s="10">
        <v>0</v>
      </c>
      <c r="I31" s="10">
        <v>0</v>
      </c>
      <c r="J31" s="10">
        <v>0</v>
      </c>
      <c r="K31" s="10">
        <v>0</v>
      </c>
    </row>
    <row r="32" spans="1:11" ht="12.75">
      <c r="A32" s="9">
        <v>700</v>
      </c>
      <c r="B32" s="16">
        <v>70004</v>
      </c>
      <c r="C32" s="16">
        <v>421</v>
      </c>
      <c r="D32" s="28">
        <v>0</v>
      </c>
      <c r="E32" s="10">
        <v>7000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2.75">
      <c r="A33" s="9">
        <v>700</v>
      </c>
      <c r="B33" s="16">
        <v>70004</v>
      </c>
      <c r="C33" s="16">
        <v>426</v>
      </c>
      <c r="D33" s="28">
        <v>0</v>
      </c>
      <c r="E33" s="10">
        <v>5000</v>
      </c>
      <c r="F33" s="10">
        <v>2387.24</v>
      </c>
      <c r="G33" s="10">
        <v>2387.24</v>
      </c>
      <c r="H33" s="10">
        <v>0</v>
      </c>
      <c r="I33" s="10">
        <v>0</v>
      </c>
      <c r="J33" s="10">
        <v>0</v>
      </c>
      <c r="K33" s="10">
        <v>0</v>
      </c>
    </row>
    <row r="34" spans="1:11" ht="12.75">
      <c r="A34" s="9">
        <v>700</v>
      </c>
      <c r="B34" s="16">
        <v>70004</v>
      </c>
      <c r="C34" s="16">
        <v>427</v>
      </c>
      <c r="D34" s="28">
        <v>0</v>
      </c>
      <c r="E34" s="10">
        <v>56000</v>
      </c>
      <c r="F34" s="10">
        <v>1803.36</v>
      </c>
      <c r="G34" s="10">
        <v>1803.36</v>
      </c>
      <c r="H34" s="10">
        <v>0</v>
      </c>
      <c r="I34" s="10">
        <v>0</v>
      </c>
      <c r="J34" s="10">
        <v>0</v>
      </c>
      <c r="K34" s="10">
        <v>0</v>
      </c>
    </row>
    <row r="35" spans="1:11" ht="12.75">
      <c r="A35" s="9">
        <v>700</v>
      </c>
      <c r="B35" s="16">
        <v>70004</v>
      </c>
      <c r="C35" s="16">
        <v>430</v>
      </c>
      <c r="D35" s="28">
        <v>0</v>
      </c>
      <c r="E35" s="10">
        <v>20000</v>
      </c>
      <c r="F35" s="10">
        <v>890.94</v>
      </c>
      <c r="G35" s="10">
        <v>890.94</v>
      </c>
      <c r="H35" s="10">
        <v>0</v>
      </c>
      <c r="I35" s="10">
        <v>0</v>
      </c>
      <c r="J35" s="10">
        <v>0</v>
      </c>
      <c r="K35" s="10">
        <v>0</v>
      </c>
    </row>
    <row r="36" spans="1:11" ht="12.75">
      <c r="A36" s="9">
        <v>700</v>
      </c>
      <c r="B36" s="16">
        <v>70004</v>
      </c>
      <c r="C36" s="16">
        <v>443</v>
      </c>
      <c r="D36" s="28">
        <v>0</v>
      </c>
      <c r="E36" s="10">
        <v>5000</v>
      </c>
      <c r="F36" s="10">
        <v>496</v>
      </c>
      <c r="G36" s="10">
        <v>496</v>
      </c>
      <c r="H36" s="10">
        <v>0</v>
      </c>
      <c r="I36" s="10">
        <v>0</v>
      </c>
      <c r="J36" s="10">
        <v>0</v>
      </c>
      <c r="K36" s="10">
        <v>0</v>
      </c>
    </row>
    <row r="37" spans="1:11" ht="12.75">
      <c r="A37" s="9">
        <v>700</v>
      </c>
      <c r="B37" s="16">
        <v>70004</v>
      </c>
      <c r="C37" s="16">
        <v>605</v>
      </c>
      <c r="D37" s="28">
        <v>0</v>
      </c>
      <c r="E37" s="10">
        <v>240000</v>
      </c>
      <c r="F37" s="10">
        <v>984</v>
      </c>
      <c r="G37" s="10">
        <v>984</v>
      </c>
      <c r="H37" s="10">
        <v>0</v>
      </c>
      <c r="I37" s="10">
        <v>0</v>
      </c>
      <c r="J37" s="10">
        <v>0</v>
      </c>
      <c r="K37" s="10">
        <v>0</v>
      </c>
    </row>
    <row r="38" spans="1:11" ht="12.75">
      <c r="A38" s="9">
        <v>700</v>
      </c>
      <c r="B38" s="16">
        <v>70005</v>
      </c>
      <c r="C38" s="16">
        <v>430</v>
      </c>
      <c r="D38" s="28">
        <v>0</v>
      </c>
      <c r="E38" s="10">
        <v>100444</v>
      </c>
      <c r="F38" s="10">
        <v>23940.63</v>
      </c>
      <c r="G38" s="10">
        <v>20988.63</v>
      </c>
      <c r="H38" s="10">
        <v>2952</v>
      </c>
      <c r="I38" s="10">
        <v>0</v>
      </c>
      <c r="J38" s="10">
        <v>0</v>
      </c>
      <c r="K38" s="10">
        <v>0</v>
      </c>
    </row>
    <row r="39" spans="1:11" ht="12.75">
      <c r="A39" s="9">
        <v>700</v>
      </c>
      <c r="B39" s="16">
        <v>70005</v>
      </c>
      <c r="C39" s="16">
        <v>443</v>
      </c>
      <c r="D39" s="28">
        <v>0</v>
      </c>
      <c r="E39" s="10">
        <v>55000</v>
      </c>
      <c r="F39" s="10">
        <v>53563.11</v>
      </c>
      <c r="G39" s="10">
        <v>53563.11</v>
      </c>
      <c r="H39" s="10">
        <v>0</v>
      </c>
      <c r="I39" s="10">
        <v>0</v>
      </c>
      <c r="J39" s="10">
        <v>0</v>
      </c>
      <c r="K39" s="10">
        <v>0</v>
      </c>
    </row>
    <row r="40" spans="1:11" ht="12.75">
      <c r="A40" s="9">
        <v>700</v>
      </c>
      <c r="B40" s="16">
        <v>70005</v>
      </c>
      <c r="C40" s="16">
        <v>459</v>
      </c>
      <c r="D40" s="28">
        <v>0</v>
      </c>
      <c r="E40" s="10">
        <v>1198585</v>
      </c>
      <c r="F40" s="10">
        <v>352639.47</v>
      </c>
      <c r="G40" s="10">
        <v>352639.47</v>
      </c>
      <c r="H40" s="10">
        <v>0</v>
      </c>
      <c r="I40" s="10">
        <v>0</v>
      </c>
      <c r="J40" s="10">
        <v>0</v>
      </c>
      <c r="K40" s="10">
        <v>0</v>
      </c>
    </row>
    <row r="41" spans="1:11" ht="12.75">
      <c r="A41" s="9">
        <v>700</v>
      </c>
      <c r="B41" s="16">
        <v>70005</v>
      </c>
      <c r="C41" s="16">
        <v>461</v>
      </c>
      <c r="D41" s="28">
        <v>0</v>
      </c>
      <c r="E41" s="10">
        <v>11556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12.75">
      <c r="A42" s="9">
        <v>700</v>
      </c>
      <c r="B42" s="16">
        <v>70005</v>
      </c>
      <c r="C42" s="16">
        <v>606</v>
      </c>
      <c r="D42" s="28">
        <v>0</v>
      </c>
      <c r="E42" s="10">
        <v>450000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12.75">
      <c r="A43" s="9">
        <v>710</v>
      </c>
      <c r="B43" s="16">
        <v>71004</v>
      </c>
      <c r="C43" s="16">
        <v>430</v>
      </c>
      <c r="D43" s="28">
        <v>0</v>
      </c>
      <c r="E43" s="10">
        <v>400000</v>
      </c>
      <c r="F43" s="10">
        <v>20664</v>
      </c>
      <c r="G43" s="10">
        <v>20664</v>
      </c>
      <c r="H43" s="10">
        <v>0</v>
      </c>
      <c r="I43" s="10">
        <v>0</v>
      </c>
      <c r="J43" s="10">
        <v>0</v>
      </c>
      <c r="K43" s="10">
        <v>0</v>
      </c>
    </row>
    <row r="44" spans="1:11" ht="12.75">
      <c r="A44" s="9">
        <v>710</v>
      </c>
      <c r="B44" s="16">
        <v>71035</v>
      </c>
      <c r="C44" s="16">
        <v>430</v>
      </c>
      <c r="D44" s="28">
        <v>0</v>
      </c>
      <c r="E44" s="10">
        <v>13000</v>
      </c>
      <c r="F44" s="10">
        <v>8007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2.75">
      <c r="A45" s="9">
        <v>750</v>
      </c>
      <c r="B45" s="16">
        <v>75011</v>
      </c>
      <c r="C45" s="16">
        <v>401</v>
      </c>
      <c r="D45" s="28">
        <v>0</v>
      </c>
      <c r="E45" s="10">
        <v>248212</v>
      </c>
      <c r="F45" s="10">
        <v>108685</v>
      </c>
      <c r="G45" s="10">
        <v>108685</v>
      </c>
      <c r="H45" s="10">
        <v>0</v>
      </c>
      <c r="I45" s="10">
        <v>0</v>
      </c>
      <c r="J45" s="10">
        <v>0</v>
      </c>
      <c r="K45" s="10">
        <v>0</v>
      </c>
    </row>
    <row r="46" spans="1:11" ht="12.75">
      <c r="A46" s="9">
        <v>750</v>
      </c>
      <c r="B46" s="16">
        <v>75011</v>
      </c>
      <c r="C46" s="16">
        <v>404</v>
      </c>
      <c r="D46" s="28">
        <v>0</v>
      </c>
      <c r="E46" s="10">
        <v>12500</v>
      </c>
      <c r="F46" s="10">
        <v>12500</v>
      </c>
      <c r="G46" s="10">
        <v>12500</v>
      </c>
      <c r="H46" s="10">
        <v>0</v>
      </c>
      <c r="I46" s="10">
        <v>0</v>
      </c>
      <c r="J46" s="10">
        <v>0</v>
      </c>
      <c r="K46" s="10">
        <v>0</v>
      </c>
    </row>
    <row r="47" spans="1:11" ht="12.75">
      <c r="A47" s="9">
        <v>750</v>
      </c>
      <c r="B47" s="16">
        <v>75011</v>
      </c>
      <c r="C47" s="16">
        <v>411</v>
      </c>
      <c r="D47" s="28">
        <v>0</v>
      </c>
      <c r="E47" s="10">
        <v>38650</v>
      </c>
      <c r="F47" s="10">
        <v>16704.78</v>
      </c>
      <c r="G47" s="10">
        <v>16704.78</v>
      </c>
      <c r="H47" s="10">
        <v>0</v>
      </c>
      <c r="I47" s="10">
        <v>0</v>
      </c>
      <c r="J47" s="10">
        <v>0</v>
      </c>
      <c r="K47" s="10">
        <v>0</v>
      </c>
    </row>
    <row r="48" spans="1:11" ht="12.75">
      <c r="A48" s="9">
        <v>750</v>
      </c>
      <c r="B48" s="16">
        <v>75011</v>
      </c>
      <c r="C48" s="16">
        <v>412</v>
      </c>
      <c r="D48" s="28">
        <v>0</v>
      </c>
      <c r="E48" s="10">
        <v>4003</v>
      </c>
      <c r="F48" s="10">
        <v>856.96</v>
      </c>
      <c r="G48" s="10">
        <v>856.96</v>
      </c>
      <c r="H48" s="10">
        <v>0</v>
      </c>
      <c r="I48" s="10">
        <v>0</v>
      </c>
      <c r="J48" s="10">
        <v>0</v>
      </c>
      <c r="K48" s="10">
        <v>0</v>
      </c>
    </row>
    <row r="49" spans="1:11" ht="12.75">
      <c r="A49" s="9">
        <v>750</v>
      </c>
      <c r="B49" s="16">
        <v>75022</v>
      </c>
      <c r="C49" s="16">
        <v>303</v>
      </c>
      <c r="D49" s="28">
        <v>0</v>
      </c>
      <c r="E49" s="10">
        <v>200000</v>
      </c>
      <c r="F49" s="10">
        <v>77640</v>
      </c>
      <c r="G49" s="10">
        <v>77640</v>
      </c>
      <c r="H49" s="10">
        <v>0</v>
      </c>
      <c r="I49" s="10">
        <v>0</v>
      </c>
      <c r="J49" s="10">
        <v>0</v>
      </c>
      <c r="K49" s="10">
        <v>0</v>
      </c>
    </row>
    <row r="50" spans="1:11" ht="12.75">
      <c r="A50" s="9">
        <v>750</v>
      </c>
      <c r="B50" s="16">
        <v>75022</v>
      </c>
      <c r="C50" s="16">
        <v>421</v>
      </c>
      <c r="D50" s="28">
        <v>0</v>
      </c>
      <c r="E50" s="10">
        <v>15000</v>
      </c>
      <c r="F50" s="10">
        <v>40</v>
      </c>
      <c r="G50" s="10">
        <v>40</v>
      </c>
      <c r="H50" s="10">
        <v>0</v>
      </c>
      <c r="I50" s="10">
        <v>0</v>
      </c>
      <c r="J50" s="10">
        <v>0</v>
      </c>
      <c r="K50" s="10">
        <v>0</v>
      </c>
    </row>
    <row r="51" spans="1:11" ht="12.75">
      <c r="A51" s="9">
        <v>750</v>
      </c>
      <c r="B51" s="16">
        <v>75022</v>
      </c>
      <c r="C51" s="16">
        <v>427</v>
      </c>
      <c r="D51" s="28">
        <v>0</v>
      </c>
      <c r="E51" s="10">
        <v>3000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12.75">
      <c r="A52" s="9">
        <v>750</v>
      </c>
      <c r="B52" s="16">
        <v>75022</v>
      </c>
      <c r="C52" s="16">
        <v>430</v>
      </c>
      <c r="D52" s="28">
        <v>0</v>
      </c>
      <c r="E52" s="10">
        <v>200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12.75">
      <c r="A53" s="9">
        <v>750</v>
      </c>
      <c r="B53" s="16">
        <v>75022</v>
      </c>
      <c r="C53" s="16">
        <v>436</v>
      </c>
      <c r="D53" s="28">
        <v>0</v>
      </c>
      <c r="E53" s="10">
        <v>3200</v>
      </c>
      <c r="F53" s="10">
        <v>1540.95</v>
      </c>
      <c r="G53" s="10">
        <v>1540.95</v>
      </c>
      <c r="H53" s="10">
        <v>0</v>
      </c>
      <c r="I53" s="10">
        <v>0</v>
      </c>
      <c r="J53" s="10">
        <v>0</v>
      </c>
      <c r="K53" s="10">
        <v>0</v>
      </c>
    </row>
    <row r="54" spans="1:11" ht="12.75">
      <c r="A54" s="9">
        <v>750</v>
      </c>
      <c r="B54" s="16">
        <v>75022</v>
      </c>
      <c r="C54" s="16">
        <v>441</v>
      </c>
      <c r="D54" s="28">
        <v>0</v>
      </c>
      <c r="E54" s="10">
        <v>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12.75">
      <c r="A55" s="9">
        <v>750</v>
      </c>
      <c r="B55" s="16">
        <v>75022</v>
      </c>
      <c r="C55" s="16">
        <v>442</v>
      </c>
      <c r="D55" s="28">
        <v>0</v>
      </c>
      <c r="E55" s="10">
        <v>7000</v>
      </c>
      <c r="F55" s="10">
        <v>3943.52</v>
      </c>
      <c r="G55" s="10">
        <v>3943.52</v>
      </c>
      <c r="H55" s="10">
        <v>0</v>
      </c>
      <c r="I55" s="10">
        <v>0</v>
      </c>
      <c r="J55" s="10">
        <v>0</v>
      </c>
      <c r="K55" s="10">
        <v>0</v>
      </c>
    </row>
    <row r="56" spans="1:11" ht="12.75">
      <c r="A56" s="9">
        <v>750</v>
      </c>
      <c r="B56" s="16">
        <v>75023</v>
      </c>
      <c r="C56" s="16">
        <v>302</v>
      </c>
      <c r="D56" s="28">
        <v>0</v>
      </c>
      <c r="E56" s="10">
        <v>6000</v>
      </c>
      <c r="F56" s="10">
        <v>2110.91</v>
      </c>
      <c r="G56" s="10">
        <v>2110.91</v>
      </c>
      <c r="H56" s="10">
        <v>0</v>
      </c>
      <c r="I56" s="10">
        <v>0</v>
      </c>
      <c r="J56" s="10">
        <v>0</v>
      </c>
      <c r="K56" s="10">
        <v>0</v>
      </c>
    </row>
    <row r="57" spans="1:11" ht="12.75">
      <c r="A57" s="9">
        <v>750</v>
      </c>
      <c r="B57" s="16">
        <v>75023</v>
      </c>
      <c r="C57" s="16">
        <v>401</v>
      </c>
      <c r="D57" s="28">
        <v>0</v>
      </c>
      <c r="E57" s="10">
        <v>4242700</v>
      </c>
      <c r="F57" s="10">
        <v>1914656.13</v>
      </c>
      <c r="G57" s="10">
        <v>1914656.13</v>
      </c>
      <c r="H57" s="10">
        <v>0</v>
      </c>
      <c r="I57" s="10">
        <v>0</v>
      </c>
      <c r="J57" s="10">
        <v>0</v>
      </c>
      <c r="K57" s="10">
        <v>0</v>
      </c>
    </row>
    <row r="58" spans="1:11" ht="12.75">
      <c r="A58" s="9">
        <v>750</v>
      </c>
      <c r="B58" s="16">
        <v>75023</v>
      </c>
      <c r="C58" s="16">
        <v>404</v>
      </c>
      <c r="D58" s="28">
        <v>0</v>
      </c>
      <c r="E58" s="10">
        <v>307500</v>
      </c>
      <c r="F58" s="10">
        <v>268135.78</v>
      </c>
      <c r="G58" s="10">
        <v>268135.78</v>
      </c>
      <c r="H58" s="10">
        <v>0</v>
      </c>
      <c r="I58" s="10">
        <v>0</v>
      </c>
      <c r="J58" s="10">
        <v>0</v>
      </c>
      <c r="K58" s="10">
        <v>0</v>
      </c>
    </row>
    <row r="59" spans="1:11" ht="12.75">
      <c r="A59" s="9">
        <v>750</v>
      </c>
      <c r="B59" s="16">
        <v>75023</v>
      </c>
      <c r="C59" s="16">
        <v>411</v>
      </c>
      <c r="D59" s="28">
        <v>0</v>
      </c>
      <c r="E59" s="10">
        <v>862300</v>
      </c>
      <c r="F59" s="10">
        <v>327795.96</v>
      </c>
      <c r="G59" s="10">
        <v>327795.96</v>
      </c>
      <c r="H59" s="10">
        <v>0</v>
      </c>
      <c r="I59" s="10">
        <v>0</v>
      </c>
      <c r="J59" s="10">
        <v>0</v>
      </c>
      <c r="K59" s="10">
        <v>0</v>
      </c>
    </row>
    <row r="60" spans="1:11" ht="12.75">
      <c r="A60" s="9">
        <v>750</v>
      </c>
      <c r="B60" s="16">
        <v>75023</v>
      </c>
      <c r="C60" s="16">
        <v>412</v>
      </c>
      <c r="D60" s="28">
        <v>0</v>
      </c>
      <c r="E60" s="10">
        <v>115000</v>
      </c>
      <c r="F60" s="10">
        <v>42340.82</v>
      </c>
      <c r="G60" s="10">
        <v>42340.82</v>
      </c>
      <c r="H60" s="10">
        <v>0</v>
      </c>
      <c r="I60" s="10">
        <v>0</v>
      </c>
      <c r="J60" s="10">
        <v>0</v>
      </c>
      <c r="K60" s="10">
        <v>0</v>
      </c>
    </row>
    <row r="61" spans="1:11" ht="12.75">
      <c r="A61" s="9">
        <v>750</v>
      </c>
      <c r="B61" s="16">
        <v>75023</v>
      </c>
      <c r="C61" s="16">
        <v>414</v>
      </c>
      <c r="D61" s="28">
        <v>0</v>
      </c>
      <c r="E61" s="10">
        <v>78000</v>
      </c>
      <c r="F61" s="10">
        <v>32553</v>
      </c>
      <c r="G61" s="10">
        <v>32553</v>
      </c>
      <c r="H61" s="10">
        <v>0</v>
      </c>
      <c r="I61" s="10">
        <v>0</v>
      </c>
      <c r="J61" s="10">
        <v>0</v>
      </c>
      <c r="K61" s="10">
        <v>0</v>
      </c>
    </row>
    <row r="62" spans="1:11" ht="12.75">
      <c r="A62" s="9">
        <v>750</v>
      </c>
      <c r="B62" s="16">
        <v>75023</v>
      </c>
      <c r="C62" s="16">
        <v>417</v>
      </c>
      <c r="D62" s="28">
        <v>0</v>
      </c>
      <c r="E62" s="10">
        <v>110000</v>
      </c>
      <c r="F62" s="10">
        <v>19365</v>
      </c>
      <c r="G62" s="10">
        <v>19365</v>
      </c>
      <c r="H62" s="10">
        <v>0</v>
      </c>
      <c r="I62" s="10">
        <v>0</v>
      </c>
      <c r="J62" s="10">
        <v>0</v>
      </c>
      <c r="K62" s="10">
        <v>0</v>
      </c>
    </row>
    <row r="63" spans="1:11" ht="12.75">
      <c r="A63" s="9">
        <v>750</v>
      </c>
      <c r="B63" s="16">
        <v>75023</v>
      </c>
      <c r="C63" s="16">
        <v>421</v>
      </c>
      <c r="D63" s="28">
        <v>0</v>
      </c>
      <c r="E63" s="10">
        <v>257000</v>
      </c>
      <c r="F63" s="10">
        <v>89403.72</v>
      </c>
      <c r="G63" s="10">
        <v>89069.13</v>
      </c>
      <c r="H63" s="10">
        <v>334.59</v>
      </c>
      <c r="I63" s="10">
        <v>0</v>
      </c>
      <c r="J63" s="10">
        <v>0</v>
      </c>
      <c r="K63" s="10">
        <v>0</v>
      </c>
    </row>
    <row r="64" spans="1:11" ht="12.75">
      <c r="A64" s="9">
        <v>750</v>
      </c>
      <c r="B64" s="16">
        <v>75023</v>
      </c>
      <c r="C64" s="16">
        <v>426</v>
      </c>
      <c r="D64" s="28">
        <v>0</v>
      </c>
      <c r="E64" s="10">
        <v>70000</v>
      </c>
      <c r="F64" s="10">
        <v>30053.45</v>
      </c>
      <c r="G64" s="10">
        <v>30053.45</v>
      </c>
      <c r="H64" s="10">
        <v>0</v>
      </c>
      <c r="I64" s="10">
        <v>0</v>
      </c>
      <c r="J64" s="10">
        <v>0</v>
      </c>
      <c r="K64" s="10">
        <v>0</v>
      </c>
    </row>
    <row r="65" spans="1:11" ht="12.75">
      <c r="A65" s="9">
        <v>750</v>
      </c>
      <c r="B65" s="16">
        <v>75023</v>
      </c>
      <c r="C65" s="16">
        <v>427</v>
      </c>
      <c r="D65" s="28">
        <v>0</v>
      </c>
      <c r="E65" s="10">
        <v>40000</v>
      </c>
      <c r="F65" s="10">
        <v>16285.97</v>
      </c>
      <c r="G65" s="10">
        <v>16285.97</v>
      </c>
      <c r="H65" s="10">
        <v>0</v>
      </c>
      <c r="I65" s="10">
        <v>0</v>
      </c>
      <c r="J65" s="10">
        <v>0</v>
      </c>
      <c r="K65" s="10">
        <v>0</v>
      </c>
    </row>
    <row r="66" spans="1:11" ht="12.75">
      <c r="A66" s="9">
        <v>750</v>
      </c>
      <c r="B66" s="16">
        <v>75023</v>
      </c>
      <c r="C66" s="16">
        <v>428</v>
      </c>
      <c r="D66" s="28">
        <v>0</v>
      </c>
      <c r="E66" s="10">
        <v>7000</v>
      </c>
      <c r="F66" s="10">
        <v>1692</v>
      </c>
      <c r="G66" s="10">
        <v>1692</v>
      </c>
      <c r="H66" s="10">
        <v>0</v>
      </c>
      <c r="I66" s="10">
        <v>0</v>
      </c>
      <c r="J66" s="10">
        <v>0</v>
      </c>
      <c r="K66" s="10">
        <v>0</v>
      </c>
    </row>
    <row r="67" spans="1:11" ht="12.75">
      <c r="A67" s="9">
        <v>750</v>
      </c>
      <c r="B67" s="16">
        <v>75023</v>
      </c>
      <c r="C67" s="16">
        <v>430</v>
      </c>
      <c r="D67" s="28">
        <v>0</v>
      </c>
      <c r="E67" s="10">
        <v>427000</v>
      </c>
      <c r="F67" s="10">
        <v>159761.67</v>
      </c>
      <c r="G67" s="10">
        <v>149623.79</v>
      </c>
      <c r="H67" s="10">
        <v>450</v>
      </c>
      <c r="I67" s="10">
        <v>0</v>
      </c>
      <c r="J67" s="10">
        <v>0</v>
      </c>
      <c r="K67" s="10">
        <v>0</v>
      </c>
    </row>
    <row r="68" spans="1:11" ht="12.75">
      <c r="A68" s="9">
        <v>750</v>
      </c>
      <c r="B68" s="16">
        <v>75023</v>
      </c>
      <c r="C68" s="16">
        <v>435</v>
      </c>
      <c r="D68" s="28">
        <v>0</v>
      </c>
      <c r="E68" s="10">
        <v>20000</v>
      </c>
      <c r="F68" s="10">
        <v>15932.94</v>
      </c>
      <c r="G68" s="10">
        <v>6825.95</v>
      </c>
      <c r="H68" s="10">
        <v>0</v>
      </c>
      <c r="I68" s="10">
        <v>0</v>
      </c>
      <c r="J68" s="10">
        <v>0</v>
      </c>
      <c r="K68" s="10">
        <v>0</v>
      </c>
    </row>
    <row r="69" spans="1:11" ht="12.75">
      <c r="A69" s="9">
        <v>750</v>
      </c>
      <c r="B69" s="16">
        <v>75023</v>
      </c>
      <c r="C69" s="16">
        <v>436</v>
      </c>
      <c r="D69" s="28">
        <v>0</v>
      </c>
      <c r="E69" s="10">
        <v>42000</v>
      </c>
      <c r="F69" s="10">
        <v>16371.32</v>
      </c>
      <c r="G69" s="10">
        <v>16371.32</v>
      </c>
      <c r="H69" s="10">
        <v>0</v>
      </c>
      <c r="I69" s="10">
        <v>0</v>
      </c>
      <c r="J69" s="10">
        <v>0</v>
      </c>
      <c r="K69" s="10">
        <v>0</v>
      </c>
    </row>
    <row r="70" spans="1:11" ht="12.75">
      <c r="A70" s="9">
        <v>750</v>
      </c>
      <c r="B70" s="16">
        <v>75023</v>
      </c>
      <c r="C70" s="16">
        <v>437</v>
      </c>
      <c r="D70" s="28">
        <v>0</v>
      </c>
      <c r="E70" s="10">
        <v>35000</v>
      </c>
      <c r="F70" s="10">
        <v>27060</v>
      </c>
      <c r="G70" s="10">
        <v>12586.72</v>
      </c>
      <c r="H70" s="10">
        <v>0</v>
      </c>
      <c r="I70" s="10">
        <v>0</v>
      </c>
      <c r="J70" s="10">
        <v>0</v>
      </c>
      <c r="K70" s="10">
        <v>0</v>
      </c>
    </row>
    <row r="71" spans="1:11" ht="12.75">
      <c r="A71" s="9">
        <v>750</v>
      </c>
      <c r="B71" s="16">
        <v>75023</v>
      </c>
      <c r="C71" s="16">
        <v>441</v>
      </c>
      <c r="D71" s="28">
        <v>0</v>
      </c>
      <c r="E71" s="10">
        <v>85000</v>
      </c>
      <c r="F71" s="10">
        <v>35538.16</v>
      </c>
      <c r="G71" s="10">
        <v>35538.16</v>
      </c>
      <c r="H71" s="10">
        <v>0</v>
      </c>
      <c r="I71" s="10">
        <v>0</v>
      </c>
      <c r="J71" s="10">
        <v>0</v>
      </c>
      <c r="K71" s="10">
        <v>0</v>
      </c>
    </row>
    <row r="72" spans="1:11" ht="12.75">
      <c r="A72" s="9">
        <v>750</v>
      </c>
      <c r="B72" s="16">
        <v>75023</v>
      </c>
      <c r="C72" s="16">
        <v>442</v>
      </c>
      <c r="D72" s="28">
        <v>0</v>
      </c>
      <c r="E72" s="10">
        <v>6000</v>
      </c>
      <c r="F72" s="10">
        <v>4193.87</v>
      </c>
      <c r="G72" s="10">
        <v>4193.87</v>
      </c>
      <c r="H72" s="10">
        <v>0</v>
      </c>
      <c r="I72" s="10">
        <v>0</v>
      </c>
      <c r="J72" s="10">
        <v>0</v>
      </c>
      <c r="K72" s="10">
        <v>0</v>
      </c>
    </row>
    <row r="73" spans="1:11" ht="12.75">
      <c r="A73" s="9">
        <v>750</v>
      </c>
      <c r="B73" s="16">
        <v>75023</v>
      </c>
      <c r="C73" s="16">
        <v>443</v>
      </c>
      <c r="D73" s="28">
        <v>0</v>
      </c>
      <c r="E73" s="10">
        <v>5000</v>
      </c>
      <c r="F73" s="10">
        <v>2717.8</v>
      </c>
      <c r="G73" s="10">
        <v>2717.8</v>
      </c>
      <c r="H73" s="10">
        <v>0</v>
      </c>
      <c r="I73" s="10">
        <v>0</v>
      </c>
      <c r="J73" s="10">
        <v>0</v>
      </c>
      <c r="K73" s="10">
        <v>0</v>
      </c>
    </row>
    <row r="74" spans="1:11" ht="12.75">
      <c r="A74" s="9">
        <v>750</v>
      </c>
      <c r="B74" s="16">
        <v>75023</v>
      </c>
      <c r="C74" s="16">
        <v>444</v>
      </c>
      <c r="D74" s="28">
        <v>0</v>
      </c>
      <c r="E74" s="10">
        <v>73500</v>
      </c>
      <c r="F74" s="10">
        <v>55125</v>
      </c>
      <c r="G74" s="10">
        <v>55125</v>
      </c>
      <c r="H74" s="10">
        <v>0</v>
      </c>
      <c r="I74" s="10">
        <v>0</v>
      </c>
      <c r="J74" s="10">
        <v>0</v>
      </c>
      <c r="K74" s="10">
        <v>0</v>
      </c>
    </row>
    <row r="75" spans="1:11" ht="12.75">
      <c r="A75" s="9">
        <v>750</v>
      </c>
      <c r="B75" s="16">
        <v>75023</v>
      </c>
      <c r="C75" s="16">
        <v>470</v>
      </c>
      <c r="D75" s="28">
        <v>0</v>
      </c>
      <c r="E75" s="10">
        <v>50000</v>
      </c>
      <c r="F75" s="10">
        <v>32050.46</v>
      </c>
      <c r="G75" s="10">
        <v>30613.19</v>
      </c>
      <c r="H75" s="10">
        <v>1437.27</v>
      </c>
      <c r="I75" s="10">
        <v>0</v>
      </c>
      <c r="J75" s="10">
        <v>0</v>
      </c>
      <c r="K75" s="10">
        <v>0</v>
      </c>
    </row>
    <row r="76" spans="1:11" ht="12.75">
      <c r="A76" s="9">
        <v>750</v>
      </c>
      <c r="B76" s="16">
        <v>75023</v>
      </c>
      <c r="C76" s="16">
        <v>605</v>
      </c>
      <c r="D76" s="28">
        <v>0</v>
      </c>
      <c r="E76" s="10">
        <v>8520000</v>
      </c>
      <c r="F76" s="10">
        <v>7597286.75</v>
      </c>
      <c r="G76" s="10">
        <v>584517.54</v>
      </c>
      <c r="H76" s="10">
        <v>0</v>
      </c>
      <c r="I76" s="10">
        <v>0</v>
      </c>
      <c r="J76" s="10">
        <v>0</v>
      </c>
      <c r="K76" s="10">
        <v>0</v>
      </c>
    </row>
    <row r="77" spans="1:11" ht="12.75">
      <c r="A77" s="9">
        <v>750</v>
      </c>
      <c r="B77" s="16">
        <v>75023</v>
      </c>
      <c r="C77" s="16">
        <v>606</v>
      </c>
      <c r="D77" s="28">
        <v>0</v>
      </c>
      <c r="E77" s="10">
        <v>91274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12.75">
      <c r="A78" s="9">
        <v>750</v>
      </c>
      <c r="B78" s="16">
        <v>75056</v>
      </c>
      <c r="C78" s="16">
        <v>302</v>
      </c>
      <c r="D78" s="28">
        <v>0</v>
      </c>
      <c r="E78" s="10">
        <v>15301</v>
      </c>
      <c r="F78" s="10">
        <v>13489</v>
      </c>
      <c r="G78" s="10">
        <v>13489</v>
      </c>
      <c r="H78" s="10">
        <v>0</v>
      </c>
      <c r="I78" s="10">
        <v>0</v>
      </c>
      <c r="J78" s="10">
        <v>0</v>
      </c>
      <c r="K78" s="10">
        <v>0</v>
      </c>
    </row>
    <row r="79" spans="1:11" ht="12.75">
      <c r="A79" s="9">
        <v>750</v>
      </c>
      <c r="B79" s="16">
        <v>75056</v>
      </c>
      <c r="C79" s="16">
        <v>421</v>
      </c>
      <c r="D79" s="28">
        <v>0</v>
      </c>
      <c r="E79" s="10">
        <v>800</v>
      </c>
      <c r="F79" s="10">
        <v>800</v>
      </c>
      <c r="G79" s="10">
        <v>800</v>
      </c>
      <c r="H79" s="10">
        <v>0</v>
      </c>
      <c r="I79" s="10">
        <v>0</v>
      </c>
      <c r="J79" s="10">
        <v>0</v>
      </c>
      <c r="K79" s="10">
        <v>0</v>
      </c>
    </row>
    <row r="80" spans="1:11" ht="12.75">
      <c r="A80" s="9">
        <v>750</v>
      </c>
      <c r="B80" s="16">
        <v>75075</v>
      </c>
      <c r="C80" s="16">
        <v>421</v>
      </c>
      <c r="D80" s="28">
        <v>0</v>
      </c>
      <c r="E80" s="10">
        <v>5000</v>
      </c>
      <c r="F80" s="10">
        <v>150</v>
      </c>
      <c r="G80" s="10">
        <v>150</v>
      </c>
      <c r="H80" s="10">
        <v>0</v>
      </c>
      <c r="I80" s="10">
        <v>0</v>
      </c>
      <c r="J80" s="10">
        <v>0</v>
      </c>
      <c r="K80" s="10">
        <v>0</v>
      </c>
    </row>
    <row r="81" spans="1:11" ht="12.75">
      <c r="A81" s="9">
        <v>750</v>
      </c>
      <c r="B81" s="16">
        <v>75075</v>
      </c>
      <c r="C81" s="16">
        <v>430</v>
      </c>
      <c r="D81" s="28">
        <v>0</v>
      </c>
      <c r="E81" s="10">
        <v>141000</v>
      </c>
      <c r="F81" s="10">
        <v>84835.55</v>
      </c>
      <c r="G81" s="10">
        <v>84707.05</v>
      </c>
      <c r="H81" s="10">
        <v>128.5</v>
      </c>
      <c r="I81" s="10">
        <v>0</v>
      </c>
      <c r="J81" s="10">
        <v>0</v>
      </c>
      <c r="K81" s="10">
        <v>0</v>
      </c>
    </row>
    <row r="82" spans="1:11" ht="12.75">
      <c r="A82" s="9">
        <v>750</v>
      </c>
      <c r="B82" s="16">
        <v>75095</v>
      </c>
      <c r="C82" s="16">
        <v>290</v>
      </c>
      <c r="D82" s="28">
        <v>0</v>
      </c>
      <c r="E82" s="10">
        <v>23000</v>
      </c>
      <c r="F82" s="10">
        <v>18933.56</v>
      </c>
      <c r="G82" s="10">
        <v>18933.56</v>
      </c>
      <c r="H82" s="10">
        <v>0</v>
      </c>
      <c r="I82" s="10">
        <v>0</v>
      </c>
      <c r="J82" s="10">
        <v>0</v>
      </c>
      <c r="K82" s="10">
        <v>0</v>
      </c>
    </row>
    <row r="83" spans="1:11" ht="12.75">
      <c r="A83" s="9">
        <v>750</v>
      </c>
      <c r="B83" s="16">
        <v>75095</v>
      </c>
      <c r="C83" s="16">
        <v>417</v>
      </c>
      <c r="D83" s="28">
        <v>0</v>
      </c>
      <c r="E83" s="10">
        <v>1800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12.75">
      <c r="A84" s="9">
        <v>750</v>
      </c>
      <c r="B84" s="16">
        <v>75095</v>
      </c>
      <c r="C84" s="16">
        <v>421</v>
      </c>
      <c r="D84" s="28">
        <v>0</v>
      </c>
      <c r="E84" s="10">
        <v>2500</v>
      </c>
      <c r="F84" s="10">
        <v>1668.57</v>
      </c>
      <c r="G84" s="10">
        <v>1168.57</v>
      </c>
      <c r="H84" s="10">
        <v>500</v>
      </c>
      <c r="I84" s="10">
        <v>0</v>
      </c>
      <c r="J84" s="10">
        <v>0</v>
      </c>
      <c r="K84" s="10">
        <v>0</v>
      </c>
    </row>
    <row r="85" spans="1:11" ht="12.75">
      <c r="A85" s="9">
        <v>750</v>
      </c>
      <c r="B85" s="16">
        <v>75095</v>
      </c>
      <c r="C85" s="16">
        <v>427</v>
      </c>
      <c r="D85" s="28">
        <v>0</v>
      </c>
      <c r="E85" s="10">
        <v>28952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12.75">
      <c r="A86" s="9">
        <v>750</v>
      </c>
      <c r="B86" s="16">
        <v>75095</v>
      </c>
      <c r="C86" s="16">
        <v>430</v>
      </c>
      <c r="D86" s="28">
        <v>0</v>
      </c>
      <c r="E86" s="10">
        <v>20300</v>
      </c>
      <c r="F86" s="10">
        <v>4248.4</v>
      </c>
      <c r="G86" s="10">
        <v>3764.9</v>
      </c>
      <c r="H86" s="10">
        <v>0</v>
      </c>
      <c r="I86" s="10">
        <v>0</v>
      </c>
      <c r="J86" s="10">
        <v>0</v>
      </c>
      <c r="K86" s="10">
        <v>0</v>
      </c>
    </row>
    <row r="87" spans="1:11" ht="12.75">
      <c r="A87" s="9">
        <v>750</v>
      </c>
      <c r="B87" s="16">
        <v>75095</v>
      </c>
      <c r="C87" s="16">
        <v>663</v>
      </c>
      <c r="D87" s="28">
        <v>0</v>
      </c>
      <c r="E87" s="10">
        <v>10954</v>
      </c>
      <c r="F87" s="10">
        <v>10954</v>
      </c>
      <c r="G87" s="10">
        <v>10954</v>
      </c>
      <c r="H87" s="10">
        <v>0</v>
      </c>
      <c r="I87" s="10">
        <v>0</v>
      </c>
      <c r="J87" s="10">
        <v>0</v>
      </c>
      <c r="K87" s="10">
        <v>0</v>
      </c>
    </row>
    <row r="88" spans="1:11" ht="12.75">
      <c r="A88" s="9">
        <v>751</v>
      </c>
      <c r="B88" s="16">
        <v>75101</v>
      </c>
      <c r="C88" s="16">
        <v>411</v>
      </c>
      <c r="D88" s="28">
        <v>0</v>
      </c>
      <c r="E88" s="10">
        <v>357</v>
      </c>
      <c r="F88" s="10">
        <v>166.2</v>
      </c>
      <c r="G88" s="10">
        <v>166.2</v>
      </c>
      <c r="H88" s="10">
        <v>0</v>
      </c>
      <c r="I88" s="10">
        <v>0</v>
      </c>
      <c r="J88" s="10">
        <v>0</v>
      </c>
      <c r="K88" s="10">
        <v>0</v>
      </c>
    </row>
    <row r="89" spans="1:11" ht="12.75">
      <c r="A89" s="9">
        <v>751</v>
      </c>
      <c r="B89" s="16">
        <v>75101</v>
      </c>
      <c r="C89" s="16">
        <v>412</v>
      </c>
      <c r="D89" s="28">
        <v>0</v>
      </c>
      <c r="E89" s="10">
        <v>64</v>
      </c>
      <c r="F89" s="10">
        <v>26.8</v>
      </c>
      <c r="G89" s="10">
        <v>26.8</v>
      </c>
      <c r="H89" s="10">
        <v>0</v>
      </c>
      <c r="I89" s="10">
        <v>0</v>
      </c>
      <c r="J89" s="10">
        <v>0</v>
      </c>
      <c r="K89" s="10">
        <v>0</v>
      </c>
    </row>
    <row r="90" spans="1:11" ht="12.75">
      <c r="A90" s="9">
        <v>751</v>
      </c>
      <c r="B90" s="16">
        <v>75101</v>
      </c>
      <c r="C90" s="16">
        <v>417</v>
      </c>
      <c r="D90" s="28">
        <v>0</v>
      </c>
      <c r="E90" s="10">
        <v>2188</v>
      </c>
      <c r="F90" s="10">
        <v>1094</v>
      </c>
      <c r="G90" s="10">
        <v>1094</v>
      </c>
      <c r="H90" s="10">
        <v>0</v>
      </c>
      <c r="I90" s="10">
        <v>0</v>
      </c>
      <c r="J90" s="10">
        <v>0</v>
      </c>
      <c r="K90" s="10">
        <v>0</v>
      </c>
    </row>
    <row r="91" spans="1:11" ht="12.75">
      <c r="A91" s="9">
        <v>751</v>
      </c>
      <c r="B91" s="16">
        <v>75109</v>
      </c>
      <c r="C91" s="16">
        <v>303</v>
      </c>
      <c r="D91" s="28">
        <v>0</v>
      </c>
      <c r="E91" s="10">
        <v>2190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12.75">
      <c r="A92" s="9">
        <v>751</v>
      </c>
      <c r="B92" s="16">
        <v>75109</v>
      </c>
      <c r="C92" s="16">
        <v>411</v>
      </c>
      <c r="D92" s="28">
        <v>0</v>
      </c>
      <c r="E92" s="10">
        <v>186.84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ht="12.75">
      <c r="A93" s="9">
        <v>751</v>
      </c>
      <c r="B93" s="16">
        <v>75109</v>
      </c>
      <c r="C93" s="16">
        <v>412</v>
      </c>
      <c r="D93" s="28">
        <v>0</v>
      </c>
      <c r="E93" s="10">
        <v>25.73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12.75">
      <c r="A94" s="9">
        <v>751</v>
      </c>
      <c r="B94" s="16">
        <v>75109</v>
      </c>
      <c r="C94" s="16">
        <v>417</v>
      </c>
      <c r="D94" s="28">
        <v>0</v>
      </c>
      <c r="E94" s="10">
        <v>1350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12.75">
      <c r="A95" s="9">
        <v>751</v>
      </c>
      <c r="B95" s="16">
        <v>75109</v>
      </c>
      <c r="C95" s="16">
        <v>421</v>
      </c>
      <c r="D95" s="28">
        <v>0</v>
      </c>
      <c r="E95" s="10">
        <v>744.43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</row>
    <row r="96" spans="1:11" ht="12.75">
      <c r="A96" s="9">
        <v>751</v>
      </c>
      <c r="B96" s="16">
        <v>75109</v>
      </c>
      <c r="C96" s="16">
        <v>441</v>
      </c>
      <c r="D96" s="28">
        <v>0</v>
      </c>
      <c r="E96" s="10">
        <v>150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12.75">
      <c r="A97" s="9">
        <v>754</v>
      </c>
      <c r="B97" s="16">
        <v>75404</v>
      </c>
      <c r="C97" s="16">
        <v>300</v>
      </c>
      <c r="D97" s="28">
        <v>0</v>
      </c>
      <c r="E97" s="10">
        <v>103600</v>
      </c>
      <c r="F97" s="10">
        <v>27000</v>
      </c>
      <c r="G97" s="10">
        <v>27000</v>
      </c>
      <c r="H97" s="10">
        <v>0</v>
      </c>
      <c r="I97" s="10">
        <v>0</v>
      </c>
      <c r="J97" s="10">
        <v>0</v>
      </c>
      <c r="K97" s="10">
        <v>0</v>
      </c>
    </row>
    <row r="98" spans="1:11" ht="12.75">
      <c r="A98" s="9">
        <v>754</v>
      </c>
      <c r="B98" s="16">
        <v>75412</v>
      </c>
      <c r="C98" s="16">
        <v>303</v>
      </c>
      <c r="D98" s="28">
        <v>0</v>
      </c>
      <c r="E98" s="10">
        <v>15000</v>
      </c>
      <c r="F98" s="10">
        <v>6541.56</v>
      </c>
      <c r="G98" s="10">
        <v>6541.56</v>
      </c>
      <c r="H98" s="10">
        <v>0</v>
      </c>
      <c r="I98" s="10">
        <v>0</v>
      </c>
      <c r="J98" s="10">
        <v>0</v>
      </c>
      <c r="K98" s="10">
        <v>0</v>
      </c>
    </row>
    <row r="99" spans="1:11" ht="12.75">
      <c r="A99" s="9">
        <v>754</v>
      </c>
      <c r="B99" s="16">
        <v>75412</v>
      </c>
      <c r="C99" s="16">
        <v>421</v>
      </c>
      <c r="D99" s="28">
        <v>0</v>
      </c>
      <c r="E99" s="10">
        <v>18500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12.75">
      <c r="A100" s="9">
        <v>754</v>
      </c>
      <c r="B100" s="16">
        <v>75412</v>
      </c>
      <c r="C100" s="16">
        <v>426</v>
      </c>
      <c r="D100" s="28">
        <v>0</v>
      </c>
      <c r="E100" s="10">
        <v>10000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12.75">
      <c r="A101" s="9">
        <v>754</v>
      </c>
      <c r="B101" s="16">
        <v>75412</v>
      </c>
      <c r="C101" s="16">
        <v>427</v>
      </c>
      <c r="D101" s="28">
        <v>0</v>
      </c>
      <c r="E101" s="10">
        <v>5000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12.75">
      <c r="A102" s="9">
        <v>754</v>
      </c>
      <c r="B102" s="16">
        <v>75412</v>
      </c>
      <c r="C102" s="16">
        <v>428</v>
      </c>
      <c r="D102" s="28">
        <v>0</v>
      </c>
      <c r="E102" s="10">
        <v>1500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ht="12.75">
      <c r="A103" s="9">
        <v>754</v>
      </c>
      <c r="B103" s="16">
        <v>75412</v>
      </c>
      <c r="C103" s="16">
        <v>430</v>
      </c>
      <c r="D103" s="28">
        <v>0</v>
      </c>
      <c r="E103" s="10">
        <v>12000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12.75">
      <c r="A104" s="9">
        <v>754</v>
      </c>
      <c r="B104" s="16">
        <v>75412</v>
      </c>
      <c r="C104" s="16">
        <v>436</v>
      </c>
      <c r="D104" s="28">
        <v>0</v>
      </c>
      <c r="E104" s="10">
        <v>1000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</row>
    <row r="105" spans="1:11" ht="12.75">
      <c r="A105" s="9">
        <v>754</v>
      </c>
      <c r="B105" s="16">
        <v>75412</v>
      </c>
      <c r="C105" s="16">
        <v>437</v>
      </c>
      <c r="D105" s="28">
        <v>0</v>
      </c>
      <c r="E105" s="10">
        <v>2000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12.75">
      <c r="A106" s="9">
        <v>754</v>
      </c>
      <c r="B106" s="16">
        <v>75412</v>
      </c>
      <c r="C106" s="16">
        <v>443</v>
      </c>
      <c r="D106" s="28">
        <v>0</v>
      </c>
      <c r="E106" s="10">
        <v>15000</v>
      </c>
      <c r="F106" s="10">
        <v>1125</v>
      </c>
      <c r="G106" s="10">
        <v>1125</v>
      </c>
      <c r="H106" s="10">
        <v>0</v>
      </c>
      <c r="I106" s="10">
        <v>0</v>
      </c>
      <c r="J106" s="10">
        <v>0</v>
      </c>
      <c r="K106" s="10">
        <v>0</v>
      </c>
    </row>
    <row r="107" spans="1:11" ht="12.75">
      <c r="A107" s="9">
        <v>754</v>
      </c>
      <c r="B107" s="16">
        <v>75414</v>
      </c>
      <c r="C107" s="16">
        <v>303</v>
      </c>
      <c r="D107" s="28">
        <v>0</v>
      </c>
      <c r="E107" s="10">
        <v>1000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12.75">
      <c r="A108" s="9">
        <v>754</v>
      </c>
      <c r="B108" s="16">
        <v>75414</v>
      </c>
      <c r="C108" s="16">
        <v>421</v>
      </c>
      <c r="D108" s="28">
        <v>0</v>
      </c>
      <c r="E108" s="10">
        <v>2000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</row>
    <row r="109" spans="1:11" ht="12.75">
      <c r="A109" s="9">
        <v>754</v>
      </c>
      <c r="B109" s="16">
        <v>75414</v>
      </c>
      <c r="C109" s="16">
        <v>470</v>
      </c>
      <c r="D109" s="28">
        <v>0</v>
      </c>
      <c r="E109" s="10">
        <v>1500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12.75">
      <c r="A110" s="9">
        <v>754</v>
      </c>
      <c r="B110" s="16">
        <v>75421</v>
      </c>
      <c r="C110" s="16">
        <v>421</v>
      </c>
      <c r="D110" s="28">
        <v>0</v>
      </c>
      <c r="E110" s="10">
        <v>3000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12.75">
      <c r="A111" s="9">
        <v>756</v>
      </c>
      <c r="B111" s="16">
        <v>75647</v>
      </c>
      <c r="C111" s="16">
        <v>410</v>
      </c>
      <c r="D111" s="28">
        <v>0</v>
      </c>
      <c r="E111" s="10">
        <v>23100</v>
      </c>
      <c r="F111" s="10">
        <v>14136.87</v>
      </c>
      <c r="G111" s="10">
        <v>14136.87</v>
      </c>
      <c r="H111" s="10">
        <v>0</v>
      </c>
      <c r="I111" s="10">
        <v>0</v>
      </c>
      <c r="J111" s="10">
        <v>0</v>
      </c>
      <c r="K111" s="10">
        <v>0</v>
      </c>
    </row>
    <row r="112" spans="1:11" ht="12.75">
      <c r="A112" s="9">
        <v>756</v>
      </c>
      <c r="B112" s="16">
        <v>75647</v>
      </c>
      <c r="C112" s="16">
        <v>411</v>
      </c>
      <c r="D112" s="28">
        <v>0</v>
      </c>
      <c r="E112" s="10">
        <v>7200</v>
      </c>
      <c r="F112" s="10">
        <v>4003.36</v>
      </c>
      <c r="G112" s="10">
        <v>4003.36</v>
      </c>
      <c r="H112" s="10">
        <v>0</v>
      </c>
      <c r="I112" s="10">
        <v>0</v>
      </c>
      <c r="J112" s="10">
        <v>0</v>
      </c>
      <c r="K112" s="10">
        <v>0</v>
      </c>
    </row>
    <row r="113" spans="1:11" ht="12.75">
      <c r="A113" s="9">
        <v>756</v>
      </c>
      <c r="B113" s="16">
        <v>75647</v>
      </c>
      <c r="C113" s="16">
        <v>412</v>
      </c>
      <c r="D113" s="28">
        <v>0</v>
      </c>
      <c r="E113" s="10">
        <v>995</v>
      </c>
      <c r="F113" s="10">
        <v>367.26</v>
      </c>
      <c r="G113" s="10">
        <v>367.26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>
      <c r="A114" s="9">
        <v>756</v>
      </c>
      <c r="B114" s="16">
        <v>75647</v>
      </c>
      <c r="C114" s="16">
        <v>417</v>
      </c>
      <c r="D114" s="28">
        <v>0</v>
      </c>
      <c r="E114" s="10">
        <v>30000</v>
      </c>
      <c r="F114" s="10">
        <v>27290</v>
      </c>
      <c r="G114" s="10">
        <v>27290</v>
      </c>
      <c r="H114" s="10">
        <v>0</v>
      </c>
      <c r="I114" s="10">
        <v>0</v>
      </c>
      <c r="J114" s="10">
        <v>0</v>
      </c>
      <c r="K114" s="10">
        <v>0</v>
      </c>
    </row>
    <row r="115" spans="1:11" ht="12.75">
      <c r="A115" s="9">
        <v>756</v>
      </c>
      <c r="B115" s="16">
        <v>75647</v>
      </c>
      <c r="C115" s="16">
        <v>421</v>
      </c>
      <c r="D115" s="28">
        <v>0</v>
      </c>
      <c r="E115" s="10">
        <v>8000</v>
      </c>
      <c r="F115" s="10">
        <v>683.6</v>
      </c>
      <c r="G115" s="10">
        <v>683.6</v>
      </c>
      <c r="H115" s="10">
        <v>0</v>
      </c>
      <c r="I115" s="10">
        <v>0</v>
      </c>
      <c r="J115" s="10">
        <v>0</v>
      </c>
      <c r="K115" s="10">
        <v>0</v>
      </c>
    </row>
    <row r="116" spans="1:11" ht="12.75">
      <c r="A116" s="9">
        <v>756</v>
      </c>
      <c r="B116" s="16">
        <v>75647</v>
      </c>
      <c r="C116" s="16">
        <v>430</v>
      </c>
      <c r="D116" s="28">
        <v>0</v>
      </c>
      <c r="E116" s="10">
        <v>46500</v>
      </c>
      <c r="F116" s="10">
        <v>26963.94</v>
      </c>
      <c r="G116" s="10">
        <v>26963.94</v>
      </c>
      <c r="H116" s="10">
        <v>0</v>
      </c>
      <c r="I116" s="10">
        <v>0</v>
      </c>
      <c r="J116" s="10">
        <v>0</v>
      </c>
      <c r="K116" s="10">
        <v>0</v>
      </c>
    </row>
    <row r="117" spans="1:11" ht="12.75">
      <c r="A117" s="9">
        <v>756</v>
      </c>
      <c r="B117" s="16">
        <v>75647</v>
      </c>
      <c r="C117" s="16">
        <v>443</v>
      </c>
      <c r="D117" s="28">
        <v>0</v>
      </c>
      <c r="E117" s="10">
        <v>500</v>
      </c>
      <c r="F117" s="10">
        <v>500</v>
      </c>
      <c r="G117" s="10">
        <v>500</v>
      </c>
      <c r="H117" s="10">
        <v>0</v>
      </c>
      <c r="I117" s="10">
        <v>0</v>
      </c>
      <c r="J117" s="10">
        <v>0</v>
      </c>
      <c r="K117" s="10">
        <v>0</v>
      </c>
    </row>
    <row r="118" spans="1:11" ht="12.75">
      <c r="A118" s="9">
        <v>756</v>
      </c>
      <c r="B118" s="16">
        <v>75647</v>
      </c>
      <c r="C118" s="16">
        <v>461</v>
      </c>
      <c r="D118" s="28">
        <v>0</v>
      </c>
      <c r="E118" s="10">
        <v>7000</v>
      </c>
      <c r="F118" s="10">
        <v>5716.68</v>
      </c>
      <c r="G118" s="10">
        <v>5716.68</v>
      </c>
      <c r="H118" s="10">
        <v>0</v>
      </c>
      <c r="I118" s="10">
        <v>0</v>
      </c>
      <c r="J118" s="10">
        <v>0</v>
      </c>
      <c r="K118" s="10">
        <v>0</v>
      </c>
    </row>
    <row r="119" spans="1:11" ht="12.75">
      <c r="A119" s="9">
        <v>757</v>
      </c>
      <c r="B119" s="16">
        <v>75702</v>
      </c>
      <c r="C119" s="16">
        <v>807</v>
      </c>
      <c r="D119" s="28">
        <v>0</v>
      </c>
      <c r="E119" s="10">
        <v>1257101</v>
      </c>
      <c r="F119" s="10">
        <v>540651.85</v>
      </c>
      <c r="G119" s="10">
        <v>540651.85</v>
      </c>
      <c r="H119" s="10">
        <v>0</v>
      </c>
      <c r="I119" s="10">
        <v>0</v>
      </c>
      <c r="J119" s="10">
        <v>0</v>
      </c>
      <c r="K119" s="10">
        <v>0</v>
      </c>
    </row>
    <row r="120" spans="1:11" ht="12.75">
      <c r="A120" s="9">
        <v>758</v>
      </c>
      <c r="B120" s="16">
        <v>75818</v>
      </c>
      <c r="C120" s="16">
        <v>481</v>
      </c>
      <c r="D120" s="28">
        <v>0</v>
      </c>
      <c r="E120" s="10">
        <v>330200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ht="12.75">
      <c r="A121" s="9">
        <v>758</v>
      </c>
      <c r="B121" s="16">
        <v>75831</v>
      </c>
      <c r="C121" s="16">
        <v>293</v>
      </c>
      <c r="D121" s="28">
        <v>0</v>
      </c>
      <c r="E121" s="10">
        <v>5335934</v>
      </c>
      <c r="F121" s="10">
        <v>2667967.02</v>
      </c>
      <c r="G121" s="10">
        <v>2667967.02</v>
      </c>
      <c r="H121" s="10">
        <v>0</v>
      </c>
      <c r="I121" s="10">
        <v>0</v>
      </c>
      <c r="J121" s="10">
        <v>0</v>
      </c>
      <c r="K121" s="10">
        <v>0</v>
      </c>
    </row>
    <row r="122" spans="1:11" ht="12.75">
      <c r="A122" s="9">
        <v>801</v>
      </c>
      <c r="B122" s="16">
        <v>80101</v>
      </c>
      <c r="C122" s="16">
        <v>302</v>
      </c>
      <c r="D122" s="28">
        <v>0</v>
      </c>
      <c r="E122" s="10">
        <v>456200</v>
      </c>
      <c r="F122" s="10">
        <v>429304.64</v>
      </c>
      <c r="G122" s="10">
        <v>244411.08</v>
      </c>
      <c r="H122" s="10">
        <v>0</v>
      </c>
      <c r="I122" s="10">
        <v>0</v>
      </c>
      <c r="J122" s="10">
        <v>0</v>
      </c>
      <c r="K122" s="10">
        <v>0</v>
      </c>
    </row>
    <row r="123" spans="1:11" ht="12.75">
      <c r="A123" s="9">
        <v>801</v>
      </c>
      <c r="B123" s="16">
        <v>80101</v>
      </c>
      <c r="C123" s="16">
        <v>401</v>
      </c>
      <c r="D123" s="28">
        <v>0</v>
      </c>
      <c r="E123" s="10">
        <v>5797100</v>
      </c>
      <c r="F123" s="10">
        <v>5172135.94</v>
      </c>
      <c r="G123" s="10">
        <v>2904304.82</v>
      </c>
      <c r="H123" s="10">
        <v>0</v>
      </c>
      <c r="I123" s="10">
        <v>0</v>
      </c>
      <c r="J123" s="10">
        <v>0</v>
      </c>
      <c r="K123" s="10">
        <v>0</v>
      </c>
    </row>
    <row r="124" spans="1:11" ht="12.75">
      <c r="A124" s="9">
        <v>801</v>
      </c>
      <c r="B124" s="16">
        <v>80101</v>
      </c>
      <c r="C124" s="16">
        <v>404</v>
      </c>
      <c r="D124" s="28">
        <v>0</v>
      </c>
      <c r="E124" s="10">
        <v>420120</v>
      </c>
      <c r="F124" s="10">
        <v>420107.74</v>
      </c>
      <c r="G124" s="10">
        <v>420107.74</v>
      </c>
      <c r="H124" s="10">
        <v>0</v>
      </c>
      <c r="I124" s="10">
        <v>0</v>
      </c>
      <c r="J124" s="10">
        <v>0</v>
      </c>
      <c r="K124" s="10">
        <v>0</v>
      </c>
    </row>
    <row r="125" spans="1:11" ht="12.75">
      <c r="A125" s="9">
        <v>801</v>
      </c>
      <c r="B125" s="16">
        <v>80101</v>
      </c>
      <c r="C125" s="16">
        <v>411</v>
      </c>
      <c r="D125" s="28">
        <v>0</v>
      </c>
      <c r="E125" s="10">
        <v>1002000</v>
      </c>
      <c r="F125" s="10">
        <v>997421.59</v>
      </c>
      <c r="G125" s="10">
        <v>484562.29</v>
      </c>
      <c r="H125" s="10">
        <v>0</v>
      </c>
      <c r="I125" s="10">
        <v>0</v>
      </c>
      <c r="J125" s="10">
        <v>0</v>
      </c>
      <c r="K125" s="10">
        <v>0</v>
      </c>
    </row>
    <row r="126" spans="1:11" ht="12.75">
      <c r="A126" s="9">
        <v>801</v>
      </c>
      <c r="B126" s="16">
        <v>80101</v>
      </c>
      <c r="C126" s="16">
        <v>412</v>
      </c>
      <c r="D126" s="28">
        <v>0</v>
      </c>
      <c r="E126" s="10">
        <v>159700</v>
      </c>
      <c r="F126" s="10">
        <v>145233.1</v>
      </c>
      <c r="G126" s="10">
        <v>63160.9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>
      <c r="A127" s="9">
        <v>801</v>
      </c>
      <c r="B127" s="16">
        <v>80101</v>
      </c>
      <c r="C127" s="16">
        <v>414</v>
      </c>
      <c r="D127" s="28">
        <v>0</v>
      </c>
      <c r="E127" s="10">
        <v>64870</v>
      </c>
      <c r="F127" s="10">
        <v>23693</v>
      </c>
      <c r="G127" s="10">
        <v>23693</v>
      </c>
      <c r="H127" s="10">
        <v>0</v>
      </c>
      <c r="I127" s="10">
        <v>0</v>
      </c>
      <c r="J127" s="10">
        <v>0</v>
      </c>
      <c r="K127" s="10">
        <v>0</v>
      </c>
    </row>
    <row r="128" spans="1:11" ht="12.75">
      <c r="A128" s="9">
        <v>801</v>
      </c>
      <c r="B128" s="16">
        <v>80101</v>
      </c>
      <c r="C128" s="16">
        <v>417</v>
      </c>
      <c r="D128" s="28">
        <v>0</v>
      </c>
      <c r="E128" s="10">
        <v>75000</v>
      </c>
      <c r="F128" s="10">
        <v>14340</v>
      </c>
      <c r="G128" s="10">
        <v>14340</v>
      </c>
      <c r="H128" s="10">
        <v>0</v>
      </c>
      <c r="I128" s="10">
        <v>0</v>
      </c>
      <c r="J128" s="10">
        <v>0</v>
      </c>
      <c r="K128" s="10">
        <v>0</v>
      </c>
    </row>
    <row r="129" spans="1:11" ht="12.75">
      <c r="A129" s="9">
        <v>801</v>
      </c>
      <c r="B129" s="16">
        <v>80101</v>
      </c>
      <c r="C129" s="16">
        <v>421</v>
      </c>
      <c r="D129" s="28">
        <v>0</v>
      </c>
      <c r="E129" s="10">
        <v>262000</v>
      </c>
      <c r="F129" s="10">
        <v>112301.79</v>
      </c>
      <c r="G129" s="10">
        <v>109255.58</v>
      </c>
      <c r="H129" s="10">
        <v>0</v>
      </c>
      <c r="I129" s="10">
        <v>0</v>
      </c>
      <c r="J129" s="10">
        <v>0</v>
      </c>
      <c r="K129" s="10">
        <v>0</v>
      </c>
    </row>
    <row r="130" spans="1:11" ht="12.75">
      <c r="A130" s="9">
        <v>801</v>
      </c>
      <c r="B130" s="16">
        <v>80101</v>
      </c>
      <c r="C130" s="16">
        <v>423</v>
      </c>
      <c r="D130" s="28">
        <v>0</v>
      </c>
      <c r="E130" s="10">
        <v>14000</v>
      </c>
      <c r="F130" s="10">
        <v>6097.21</v>
      </c>
      <c r="G130" s="10">
        <v>6097.21</v>
      </c>
      <c r="H130" s="10">
        <v>0</v>
      </c>
      <c r="I130" s="10">
        <v>0</v>
      </c>
      <c r="J130" s="10">
        <v>0</v>
      </c>
      <c r="K130" s="10">
        <v>0</v>
      </c>
    </row>
    <row r="131" spans="1:11" ht="12.75">
      <c r="A131" s="9">
        <v>801</v>
      </c>
      <c r="B131" s="16">
        <v>80101</v>
      </c>
      <c r="C131" s="16">
        <v>424</v>
      </c>
      <c r="D131" s="28">
        <v>0</v>
      </c>
      <c r="E131" s="10">
        <v>56000</v>
      </c>
      <c r="F131" s="10">
        <v>41288.21</v>
      </c>
      <c r="G131" s="10">
        <v>40788.21</v>
      </c>
      <c r="H131" s="10">
        <v>0</v>
      </c>
      <c r="I131" s="10">
        <v>0</v>
      </c>
      <c r="J131" s="10">
        <v>0</v>
      </c>
      <c r="K131" s="10">
        <v>0</v>
      </c>
    </row>
    <row r="132" spans="1:11" ht="12.75">
      <c r="A132" s="9">
        <v>801</v>
      </c>
      <c r="B132" s="16">
        <v>80101</v>
      </c>
      <c r="C132" s="16">
        <v>426</v>
      </c>
      <c r="D132" s="28">
        <v>0</v>
      </c>
      <c r="E132" s="10">
        <v>1049000</v>
      </c>
      <c r="F132" s="10">
        <v>532048.32</v>
      </c>
      <c r="G132" s="10">
        <v>531639.64</v>
      </c>
      <c r="H132" s="10">
        <v>408.68</v>
      </c>
      <c r="I132" s="10">
        <v>0</v>
      </c>
      <c r="J132" s="10">
        <v>0</v>
      </c>
      <c r="K132" s="10">
        <v>0</v>
      </c>
    </row>
    <row r="133" spans="1:11" ht="12.75">
      <c r="A133" s="9">
        <v>801</v>
      </c>
      <c r="B133" s="16">
        <v>80101</v>
      </c>
      <c r="C133" s="16">
        <v>427</v>
      </c>
      <c r="D133" s="28">
        <v>0</v>
      </c>
      <c r="E133" s="10">
        <v>185800</v>
      </c>
      <c r="F133" s="10">
        <v>99600.63</v>
      </c>
      <c r="G133" s="10">
        <v>99600.63</v>
      </c>
      <c r="H133" s="10">
        <v>0</v>
      </c>
      <c r="I133" s="10">
        <v>0</v>
      </c>
      <c r="J133" s="10">
        <v>0</v>
      </c>
      <c r="K133" s="10">
        <v>0</v>
      </c>
    </row>
    <row r="134" spans="1:11" ht="12.75">
      <c r="A134" s="9">
        <v>801</v>
      </c>
      <c r="B134" s="16">
        <v>80101</v>
      </c>
      <c r="C134" s="16">
        <v>428</v>
      </c>
      <c r="D134" s="28">
        <v>0</v>
      </c>
      <c r="E134" s="10">
        <v>7500</v>
      </c>
      <c r="F134" s="10">
        <v>220</v>
      </c>
      <c r="G134" s="10">
        <v>220</v>
      </c>
      <c r="H134" s="10">
        <v>0</v>
      </c>
      <c r="I134" s="10">
        <v>0</v>
      </c>
      <c r="J134" s="10">
        <v>0</v>
      </c>
      <c r="K134" s="10">
        <v>0</v>
      </c>
    </row>
    <row r="135" spans="1:11" ht="12.75">
      <c r="A135" s="9">
        <v>801</v>
      </c>
      <c r="B135" s="16">
        <v>80101</v>
      </c>
      <c r="C135" s="16">
        <v>430</v>
      </c>
      <c r="D135" s="28">
        <v>0</v>
      </c>
      <c r="E135" s="10">
        <v>213461</v>
      </c>
      <c r="F135" s="10">
        <v>127201.6</v>
      </c>
      <c r="G135" s="10">
        <v>126723.29</v>
      </c>
      <c r="H135" s="10">
        <v>478.31</v>
      </c>
      <c r="I135" s="10">
        <v>0</v>
      </c>
      <c r="J135" s="10">
        <v>0</v>
      </c>
      <c r="K135" s="10">
        <v>0</v>
      </c>
    </row>
    <row r="136" spans="1:11" ht="12.75">
      <c r="A136" s="9">
        <v>801</v>
      </c>
      <c r="B136" s="16">
        <v>80101</v>
      </c>
      <c r="C136" s="16">
        <v>435</v>
      </c>
      <c r="D136" s="28">
        <v>0</v>
      </c>
      <c r="E136" s="10">
        <v>5300</v>
      </c>
      <c r="F136" s="10">
        <v>3260.28</v>
      </c>
      <c r="G136" s="10">
        <v>3260.28</v>
      </c>
      <c r="H136" s="10">
        <v>0</v>
      </c>
      <c r="I136" s="10">
        <v>0</v>
      </c>
      <c r="J136" s="10">
        <v>0</v>
      </c>
      <c r="K136" s="10">
        <v>0</v>
      </c>
    </row>
    <row r="137" spans="1:11" ht="12.75">
      <c r="A137" s="9">
        <v>801</v>
      </c>
      <c r="B137" s="16">
        <v>80101</v>
      </c>
      <c r="C137" s="16">
        <v>436</v>
      </c>
      <c r="D137" s="28">
        <v>0</v>
      </c>
      <c r="E137" s="10">
        <v>4100</v>
      </c>
      <c r="F137" s="10">
        <v>1512.83</v>
      </c>
      <c r="G137" s="10">
        <v>1392.36</v>
      </c>
      <c r="H137" s="10">
        <v>120.47</v>
      </c>
      <c r="I137" s="10">
        <v>0</v>
      </c>
      <c r="J137" s="10">
        <v>0</v>
      </c>
      <c r="K137" s="10">
        <v>0</v>
      </c>
    </row>
    <row r="138" spans="1:11" ht="12.75">
      <c r="A138" s="9">
        <v>801</v>
      </c>
      <c r="B138" s="16">
        <v>80101</v>
      </c>
      <c r="C138" s="16">
        <v>437</v>
      </c>
      <c r="D138" s="28">
        <v>0</v>
      </c>
      <c r="E138" s="10">
        <v>18000</v>
      </c>
      <c r="F138" s="10">
        <v>7990.7</v>
      </c>
      <c r="G138" s="10">
        <v>7990.7</v>
      </c>
      <c r="H138" s="10">
        <v>0</v>
      </c>
      <c r="I138" s="10">
        <v>0</v>
      </c>
      <c r="J138" s="10">
        <v>0</v>
      </c>
      <c r="K138" s="10">
        <v>0</v>
      </c>
    </row>
    <row r="139" spans="1:11" ht="12.75">
      <c r="A139" s="9">
        <v>801</v>
      </c>
      <c r="B139" s="16">
        <v>80101</v>
      </c>
      <c r="C139" s="16">
        <v>441</v>
      </c>
      <c r="D139" s="28">
        <v>0</v>
      </c>
      <c r="E139" s="10">
        <v>7000</v>
      </c>
      <c r="F139" s="10">
        <v>1525.88</v>
      </c>
      <c r="G139" s="10">
        <v>1525.88</v>
      </c>
      <c r="H139" s="10">
        <v>0</v>
      </c>
      <c r="I139" s="10">
        <v>0</v>
      </c>
      <c r="J139" s="10">
        <v>0</v>
      </c>
      <c r="K139" s="10">
        <v>0</v>
      </c>
    </row>
    <row r="140" spans="1:11" ht="12.75">
      <c r="A140" s="9">
        <v>801</v>
      </c>
      <c r="B140" s="16">
        <v>80101</v>
      </c>
      <c r="C140" s="16">
        <v>442</v>
      </c>
      <c r="D140" s="28">
        <v>0</v>
      </c>
      <c r="E140" s="10">
        <v>600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2.75">
      <c r="A141" s="9">
        <v>801</v>
      </c>
      <c r="B141" s="16">
        <v>80101</v>
      </c>
      <c r="C141" s="16">
        <v>443</v>
      </c>
      <c r="D141" s="28">
        <v>0</v>
      </c>
      <c r="E141" s="10">
        <v>17400</v>
      </c>
      <c r="F141" s="10">
        <v>2568</v>
      </c>
      <c r="G141" s="10">
        <v>2568</v>
      </c>
      <c r="H141" s="10">
        <v>0</v>
      </c>
      <c r="I141" s="10">
        <v>0</v>
      </c>
      <c r="J141" s="10">
        <v>0</v>
      </c>
      <c r="K141" s="10">
        <v>0</v>
      </c>
    </row>
    <row r="142" spans="1:11" ht="12.75">
      <c r="A142" s="9">
        <v>801</v>
      </c>
      <c r="B142" s="16">
        <v>80101</v>
      </c>
      <c r="C142" s="16">
        <v>444</v>
      </c>
      <c r="D142" s="28">
        <v>0</v>
      </c>
      <c r="E142" s="10">
        <v>351827</v>
      </c>
      <c r="F142" s="10">
        <v>263871</v>
      </c>
      <c r="G142" s="10">
        <v>263871</v>
      </c>
      <c r="H142" s="10">
        <v>0</v>
      </c>
      <c r="I142" s="10">
        <v>0</v>
      </c>
      <c r="J142" s="10">
        <v>0</v>
      </c>
      <c r="K142" s="10">
        <v>0</v>
      </c>
    </row>
    <row r="143" spans="1:11" ht="12.75">
      <c r="A143" s="9">
        <v>801</v>
      </c>
      <c r="B143" s="16">
        <v>80101</v>
      </c>
      <c r="C143" s="16">
        <v>453</v>
      </c>
      <c r="D143" s="28">
        <v>0</v>
      </c>
      <c r="E143" s="10">
        <v>1675</v>
      </c>
      <c r="F143" s="10">
        <v>1675</v>
      </c>
      <c r="G143" s="10">
        <v>1675</v>
      </c>
      <c r="H143" s="10">
        <v>0</v>
      </c>
      <c r="I143" s="10">
        <v>0</v>
      </c>
      <c r="J143" s="10">
        <v>0</v>
      </c>
      <c r="K143" s="10">
        <v>0</v>
      </c>
    </row>
    <row r="144" spans="1:11" ht="12.75">
      <c r="A144" s="9">
        <v>801</v>
      </c>
      <c r="B144" s="16">
        <v>80101</v>
      </c>
      <c r="C144" s="16">
        <v>470</v>
      </c>
      <c r="D144" s="28">
        <v>0</v>
      </c>
      <c r="E144" s="10">
        <v>2500</v>
      </c>
      <c r="F144" s="10">
        <v>855</v>
      </c>
      <c r="G144" s="10">
        <v>855</v>
      </c>
      <c r="H144" s="10">
        <v>0</v>
      </c>
      <c r="I144" s="10">
        <v>0</v>
      </c>
      <c r="J144" s="10">
        <v>0</v>
      </c>
      <c r="K144" s="10">
        <v>0</v>
      </c>
    </row>
    <row r="145" spans="1:11" ht="12.75">
      <c r="A145" s="9">
        <v>801</v>
      </c>
      <c r="B145" s="16">
        <v>80101</v>
      </c>
      <c r="C145" s="16">
        <v>605</v>
      </c>
      <c r="D145" s="28">
        <v>0</v>
      </c>
      <c r="E145" s="10">
        <v>886000</v>
      </c>
      <c r="F145" s="10">
        <v>63495.75</v>
      </c>
      <c r="G145" s="10">
        <v>34283.14</v>
      </c>
      <c r="H145" s="10">
        <v>0</v>
      </c>
      <c r="I145" s="10">
        <v>0</v>
      </c>
      <c r="J145" s="10">
        <v>0</v>
      </c>
      <c r="K145" s="10">
        <v>0</v>
      </c>
    </row>
    <row r="146" spans="1:11" ht="12.75">
      <c r="A146" s="9">
        <v>801</v>
      </c>
      <c r="B146" s="16">
        <v>80103</v>
      </c>
      <c r="C146" s="16">
        <v>231</v>
      </c>
      <c r="D146" s="28">
        <v>0</v>
      </c>
      <c r="E146" s="10">
        <v>48240</v>
      </c>
      <c r="F146" s="10">
        <v>10865.82</v>
      </c>
      <c r="G146" s="10">
        <v>10865.82</v>
      </c>
      <c r="H146" s="10">
        <v>0</v>
      </c>
      <c r="I146" s="10">
        <v>0</v>
      </c>
      <c r="J146" s="10">
        <v>0</v>
      </c>
      <c r="K146" s="10">
        <v>0</v>
      </c>
    </row>
    <row r="147" spans="1:11" ht="12.75">
      <c r="A147" s="9">
        <v>801</v>
      </c>
      <c r="B147" s="16">
        <v>80103</v>
      </c>
      <c r="C147" s="16">
        <v>302</v>
      </c>
      <c r="D147" s="28">
        <v>0</v>
      </c>
      <c r="E147" s="10">
        <v>41200</v>
      </c>
      <c r="F147" s="10">
        <v>30215.44</v>
      </c>
      <c r="G147" s="10">
        <v>18225.28</v>
      </c>
      <c r="H147" s="10">
        <v>0</v>
      </c>
      <c r="I147" s="10">
        <v>0</v>
      </c>
      <c r="J147" s="10">
        <v>0</v>
      </c>
      <c r="K147" s="10">
        <v>0</v>
      </c>
    </row>
    <row r="148" spans="1:11" ht="12.75">
      <c r="A148" s="9">
        <v>801</v>
      </c>
      <c r="B148" s="16">
        <v>80103</v>
      </c>
      <c r="C148" s="16">
        <v>401</v>
      </c>
      <c r="D148" s="28">
        <v>0</v>
      </c>
      <c r="E148" s="10">
        <v>256500</v>
      </c>
      <c r="F148" s="10">
        <v>242420.34</v>
      </c>
      <c r="G148" s="10">
        <v>141826.27</v>
      </c>
      <c r="H148" s="10">
        <v>0</v>
      </c>
      <c r="I148" s="10">
        <v>0</v>
      </c>
      <c r="J148" s="10">
        <v>0</v>
      </c>
      <c r="K148" s="10">
        <v>0</v>
      </c>
    </row>
    <row r="149" spans="1:11" ht="12.75">
      <c r="A149" s="9">
        <v>801</v>
      </c>
      <c r="B149" s="16">
        <v>80103</v>
      </c>
      <c r="C149" s="16">
        <v>404</v>
      </c>
      <c r="D149" s="28">
        <v>0</v>
      </c>
      <c r="E149" s="10">
        <v>13530</v>
      </c>
      <c r="F149" s="10">
        <v>13514.12</v>
      </c>
      <c r="G149" s="10">
        <v>13514.12</v>
      </c>
      <c r="H149" s="10">
        <v>0</v>
      </c>
      <c r="I149" s="10">
        <v>0</v>
      </c>
      <c r="J149" s="10">
        <v>0</v>
      </c>
      <c r="K149" s="10">
        <v>0</v>
      </c>
    </row>
    <row r="150" spans="1:11" ht="12.75">
      <c r="A150" s="9">
        <v>801</v>
      </c>
      <c r="B150" s="16">
        <v>80103</v>
      </c>
      <c r="C150" s="16">
        <v>411</v>
      </c>
      <c r="D150" s="28">
        <v>0</v>
      </c>
      <c r="E150" s="10">
        <v>45800</v>
      </c>
      <c r="F150" s="10">
        <v>45194.31</v>
      </c>
      <c r="G150" s="10">
        <v>22603.52</v>
      </c>
      <c r="H150" s="10">
        <v>0</v>
      </c>
      <c r="I150" s="10">
        <v>0</v>
      </c>
      <c r="J150" s="10">
        <v>0</v>
      </c>
      <c r="K150" s="10">
        <v>0</v>
      </c>
    </row>
    <row r="151" spans="1:11" ht="12.75">
      <c r="A151" s="9">
        <v>801</v>
      </c>
      <c r="B151" s="16">
        <v>80103</v>
      </c>
      <c r="C151" s="16">
        <v>412</v>
      </c>
      <c r="D151" s="28">
        <v>0</v>
      </c>
      <c r="E151" s="10">
        <v>7550</v>
      </c>
      <c r="F151" s="10">
        <v>6822.34</v>
      </c>
      <c r="G151" s="10">
        <v>2255.43</v>
      </c>
      <c r="H151" s="10">
        <v>0</v>
      </c>
      <c r="I151" s="10">
        <v>0</v>
      </c>
      <c r="J151" s="10">
        <v>0</v>
      </c>
      <c r="K151" s="10">
        <v>0</v>
      </c>
    </row>
    <row r="152" spans="1:11" ht="12.75">
      <c r="A152" s="9">
        <v>801</v>
      </c>
      <c r="B152" s="16">
        <v>80103</v>
      </c>
      <c r="C152" s="16">
        <v>421</v>
      </c>
      <c r="D152" s="28">
        <v>0</v>
      </c>
      <c r="E152" s="10">
        <v>8800</v>
      </c>
      <c r="F152" s="10">
        <v>1718.77</v>
      </c>
      <c r="G152" s="10">
        <v>1718.77</v>
      </c>
      <c r="H152" s="10">
        <v>0</v>
      </c>
      <c r="I152" s="10">
        <v>0</v>
      </c>
      <c r="J152" s="10">
        <v>0</v>
      </c>
      <c r="K152" s="10">
        <v>0</v>
      </c>
    </row>
    <row r="153" spans="1:11" ht="12.75">
      <c r="A153" s="9">
        <v>801</v>
      </c>
      <c r="B153" s="16">
        <v>80103</v>
      </c>
      <c r="C153" s="16">
        <v>424</v>
      </c>
      <c r="D153" s="28">
        <v>0</v>
      </c>
      <c r="E153" s="10">
        <v>7500</v>
      </c>
      <c r="F153" s="10">
        <v>2670.41</v>
      </c>
      <c r="G153" s="10">
        <v>2670.41</v>
      </c>
      <c r="H153" s="10">
        <v>0</v>
      </c>
      <c r="I153" s="10">
        <v>0</v>
      </c>
      <c r="J153" s="10">
        <v>0</v>
      </c>
      <c r="K153" s="10">
        <v>0</v>
      </c>
    </row>
    <row r="154" spans="1:11" ht="12.75">
      <c r="A154" s="9">
        <v>801</v>
      </c>
      <c r="B154" s="16">
        <v>80103</v>
      </c>
      <c r="C154" s="16">
        <v>430</v>
      </c>
      <c r="D154" s="28">
        <v>0</v>
      </c>
      <c r="E154" s="10">
        <v>300</v>
      </c>
      <c r="F154" s="10">
        <v>12.5</v>
      </c>
      <c r="G154" s="10">
        <v>12.5</v>
      </c>
      <c r="H154" s="10">
        <v>0</v>
      </c>
      <c r="I154" s="10">
        <v>0</v>
      </c>
      <c r="J154" s="10">
        <v>0</v>
      </c>
      <c r="K154" s="10">
        <v>0</v>
      </c>
    </row>
    <row r="155" spans="1:11" ht="12.75">
      <c r="A155" s="9">
        <v>801</v>
      </c>
      <c r="B155" s="16">
        <v>80103</v>
      </c>
      <c r="C155" s="16">
        <v>444</v>
      </c>
      <c r="D155" s="28">
        <v>0</v>
      </c>
      <c r="E155" s="10">
        <v>24100</v>
      </c>
      <c r="F155" s="10">
        <v>18075</v>
      </c>
      <c r="G155" s="10">
        <v>18075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>
      <c r="A156" s="9">
        <v>801</v>
      </c>
      <c r="B156" s="16">
        <v>80104</v>
      </c>
      <c r="C156" s="16">
        <v>231</v>
      </c>
      <c r="D156" s="28">
        <v>0</v>
      </c>
      <c r="E156" s="10">
        <v>837000</v>
      </c>
      <c r="F156" s="10">
        <v>158932.78</v>
      </c>
      <c r="G156" s="10">
        <v>158932.78</v>
      </c>
      <c r="H156" s="10">
        <v>0</v>
      </c>
      <c r="I156" s="10">
        <v>0</v>
      </c>
      <c r="J156" s="10">
        <v>0</v>
      </c>
      <c r="K156" s="10">
        <v>0</v>
      </c>
    </row>
    <row r="157" spans="1:11" ht="12.75">
      <c r="A157" s="9">
        <v>801</v>
      </c>
      <c r="B157" s="16">
        <v>80104</v>
      </c>
      <c r="C157" s="16">
        <v>254</v>
      </c>
      <c r="D157" s="28">
        <v>0</v>
      </c>
      <c r="E157" s="10">
        <v>2700340</v>
      </c>
      <c r="F157" s="10">
        <v>1106217.12</v>
      </c>
      <c r="G157" s="10">
        <v>1106217.12</v>
      </c>
      <c r="H157" s="10">
        <v>0</v>
      </c>
      <c r="I157" s="10">
        <v>0</v>
      </c>
      <c r="J157" s="10">
        <v>0</v>
      </c>
      <c r="K157" s="10">
        <v>0</v>
      </c>
    </row>
    <row r="158" spans="1:11" ht="12.75">
      <c r="A158" s="9">
        <v>801</v>
      </c>
      <c r="B158" s="16">
        <v>80104</v>
      </c>
      <c r="C158" s="16">
        <v>302</v>
      </c>
      <c r="D158" s="28">
        <v>0</v>
      </c>
      <c r="E158" s="10">
        <v>79600</v>
      </c>
      <c r="F158" s="10">
        <v>73633</v>
      </c>
      <c r="G158" s="10">
        <v>41294.93</v>
      </c>
      <c r="H158" s="10">
        <v>0</v>
      </c>
      <c r="I158" s="10">
        <v>0</v>
      </c>
      <c r="J158" s="10">
        <v>0</v>
      </c>
      <c r="K158" s="10">
        <v>0</v>
      </c>
    </row>
    <row r="159" spans="1:11" ht="12.75">
      <c r="A159" s="9">
        <v>801</v>
      </c>
      <c r="B159" s="16">
        <v>80104</v>
      </c>
      <c r="C159" s="16">
        <v>401</v>
      </c>
      <c r="D159" s="28">
        <v>0</v>
      </c>
      <c r="E159" s="10">
        <v>1134000</v>
      </c>
      <c r="F159" s="10">
        <v>1038412</v>
      </c>
      <c r="G159" s="10">
        <v>570129.82</v>
      </c>
      <c r="H159" s="10">
        <v>0</v>
      </c>
      <c r="I159" s="10">
        <v>0</v>
      </c>
      <c r="J159" s="10">
        <v>0</v>
      </c>
      <c r="K159" s="10">
        <v>0</v>
      </c>
    </row>
    <row r="160" spans="1:11" ht="12.75">
      <c r="A160" s="9">
        <v>801</v>
      </c>
      <c r="B160" s="16">
        <v>80104</v>
      </c>
      <c r="C160" s="16">
        <v>404</v>
      </c>
      <c r="D160" s="28">
        <v>0</v>
      </c>
      <c r="E160" s="10">
        <v>82330</v>
      </c>
      <c r="F160" s="10">
        <v>82317.83</v>
      </c>
      <c r="G160" s="10">
        <v>82317.83</v>
      </c>
      <c r="H160" s="10">
        <v>0</v>
      </c>
      <c r="I160" s="10">
        <v>0</v>
      </c>
      <c r="J160" s="10">
        <v>0</v>
      </c>
      <c r="K160" s="10">
        <v>0</v>
      </c>
    </row>
    <row r="161" spans="1:11" ht="12.75">
      <c r="A161" s="9">
        <v>801</v>
      </c>
      <c r="B161" s="16">
        <v>80104</v>
      </c>
      <c r="C161" s="16">
        <v>411</v>
      </c>
      <c r="D161" s="28">
        <v>0</v>
      </c>
      <c r="E161" s="10">
        <v>196000</v>
      </c>
      <c r="F161" s="10">
        <v>194739.3</v>
      </c>
      <c r="G161" s="10">
        <v>97690.44</v>
      </c>
      <c r="H161" s="10">
        <v>0</v>
      </c>
      <c r="I161" s="10">
        <v>0</v>
      </c>
      <c r="J161" s="10">
        <v>0</v>
      </c>
      <c r="K161" s="10">
        <v>0</v>
      </c>
    </row>
    <row r="162" spans="1:11" ht="12.75">
      <c r="A162" s="9">
        <v>801</v>
      </c>
      <c r="B162" s="16">
        <v>80104</v>
      </c>
      <c r="C162" s="16">
        <v>412</v>
      </c>
      <c r="D162" s="28">
        <v>0</v>
      </c>
      <c r="E162" s="10">
        <v>32300</v>
      </c>
      <c r="F162" s="10">
        <v>29017.2</v>
      </c>
      <c r="G162" s="10">
        <v>13471.06</v>
      </c>
      <c r="H162" s="10">
        <v>0</v>
      </c>
      <c r="I162" s="10">
        <v>0</v>
      </c>
      <c r="J162" s="10">
        <v>0</v>
      </c>
      <c r="K162" s="10">
        <v>0</v>
      </c>
    </row>
    <row r="163" spans="1:11" ht="12.75">
      <c r="A163" s="9">
        <v>801</v>
      </c>
      <c r="B163" s="16">
        <v>80104</v>
      </c>
      <c r="C163" s="16">
        <v>414</v>
      </c>
      <c r="D163" s="28">
        <v>0</v>
      </c>
      <c r="E163" s="10">
        <v>8500</v>
      </c>
      <c r="F163" s="10">
        <v>3573</v>
      </c>
      <c r="G163" s="10">
        <v>3573</v>
      </c>
      <c r="H163" s="10">
        <v>0</v>
      </c>
      <c r="I163" s="10">
        <v>0</v>
      </c>
      <c r="J163" s="10">
        <v>0</v>
      </c>
      <c r="K163" s="10">
        <v>0</v>
      </c>
    </row>
    <row r="164" spans="1:11" ht="12.75">
      <c r="A164" s="9">
        <v>801</v>
      </c>
      <c r="B164" s="16">
        <v>80104</v>
      </c>
      <c r="C164" s="16">
        <v>417</v>
      </c>
      <c r="D164" s="28">
        <v>0</v>
      </c>
      <c r="E164" s="10">
        <v>14000</v>
      </c>
      <c r="F164" s="10">
        <v>1100</v>
      </c>
      <c r="G164" s="10">
        <v>1100</v>
      </c>
      <c r="H164" s="10">
        <v>0</v>
      </c>
      <c r="I164" s="10">
        <v>0</v>
      </c>
      <c r="J164" s="10">
        <v>0</v>
      </c>
      <c r="K164" s="10">
        <v>0</v>
      </c>
    </row>
    <row r="165" spans="1:11" ht="12.75">
      <c r="A165" s="9">
        <v>801</v>
      </c>
      <c r="B165" s="16">
        <v>80104</v>
      </c>
      <c r="C165" s="16">
        <v>421</v>
      </c>
      <c r="D165" s="28">
        <v>0</v>
      </c>
      <c r="E165" s="10">
        <v>56500</v>
      </c>
      <c r="F165" s="10">
        <v>42467.32</v>
      </c>
      <c r="G165" s="10">
        <v>42467.32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>
      <c r="A166" s="9">
        <v>801</v>
      </c>
      <c r="B166" s="16">
        <v>80104</v>
      </c>
      <c r="C166" s="16">
        <v>423</v>
      </c>
      <c r="D166" s="28">
        <v>0</v>
      </c>
      <c r="E166" s="10">
        <v>800</v>
      </c>
      <c r="F166" s="10">
        <v>170.31</v>
      </c>
      <c r="G166" s="10">
        <v>170.31</v>
      </c>
      <c r="H166" s="10">
        <v>0</v>
      </c>
      <c r="I166" s="10">
        <v>0</v>
      </c>
      <c r="J166" s="10">
        <v>0</v>
      </c>
      <c r="K166" s="10">
        <v>0</v>
      </c>
    </row>
    <row r="167" spans="1:11" ht="12.75">
      <c r="A167" s="9">
        <v>801</v>
      </c>
      <c r="B167" s="16">
        <v>80104</v>
      </c>
      <c r="C167" s="16">
        <v>424</v>
      </c>
      <c r="D167" s="28">
        <v>0</v>
      </c>
      <c r="E167" s="10">
        <v>24500</v>
      </c>
      <c r="F167" s="10">
        <v>13991.52</v>
      </c>
      <c r="G167" s="10">
        <v>13991.52</v>
      </c>
      <c r="H167" s="10">
        <v>0</v>
      </c>
      <c r="I167" s="10">
        <v>0</v>
      </c>
      <c r="J167" s="10">
        <v>0</v>
      </c>
      <c r="K167" s="10">
        <v>0</v>
      </c>
    </row>
    <row r="168" spans="1:11" ht="12.75">
      <c r="A168" s="9">
        <v>801</v>
      </c>
      <c r="B168" s="16">
        <v>80104</v>
      </c>
      <c r="C168" s="16">
        <v>426</v>
      </c>
      <c r="D168" s="28">
        <v>0</v>
      </c>
      <c r="E168" s="10">
        <v>127000</v>
      </c>
      <c r="F168" s="10">
        <v>66019.52</v>
      </c>
      <c r="G168" s="10">
        <v>65225.3</v>
      </c>
      <c r="H168" s="10">
        <v>794.22</v>
      </c>
      <c r="I168" s="10">
        <v>0</v>
      </c>
      <c r="J168" s="10">
        <v>0</v>
      </c>
      <c r="K168" s="10">
        <v>0</v>
      </c>
    </row>
    <row r="169" spans="1:11" ht="12.75">
      <c r="A169" s="9">
        <v>801</v>
      </c>
      <c r="B169" s="16">
        <v>80104</v>
      </c>
      <c r="C169" s="16">
        <v>427</v>
      </c>
      <c r="D169" s="28">
        <v>0</v>
      </c>
      <c r="E169" s="10">
        <v>18600</v>
      </c>
      <c r="F169" s="10">
        <v>7951.12</v>
      </c>
      <c r="G169" s="10">
        <v>7951.12</v>
      </c>
      <c r="H169" s="10">
        <v>0</v>
      </c>
      <c r="I169" s="10">
        <v>0</v>
      </c>
      <c r="J169" s="10">
        <v>0</v>
      </c>
      <c r="K169" s="10">
        <v>0</v>
      </c>
    </row>
    <row r="170" spans="1:11" ht="12.75">
      <c r="A170" s="9">
        <v>801</v>
      </c>
      <c r="B170" s="16">
        <v>80104</v>
      </c>
      <c r="C170" s="16">
        <v>428</v>
      </c>
      <c r="D170" s="28">
        <v>0</v>
      </c>
      <c r="E170" s="10">
        <v>1600</v>
      </c>
      <c r="F170" s="10">
        <v>40</v>
      </c>
      <c r="G170" s="10">
        <v>40</v>
      </c>
      <c r="H170" s="10">
        <v>0</v>
      </c>
      <c r="I170" s="10">
        <v>0</v>
      </c>
      <c r="J170" s="10">
        <v>0</v>
      </c>
      <c r="K170" s="10">
        <v>0</v>
      </c>
    </row>
    <row r="171" spans="1:11" ht="12.75">
      <c r="A171" s="9">
        <v>801</v>
      </c>
      <c r="B171" s="16">
        <v>80104</v>
      </c>
      <c r="C171" s="16">
        <v>430</v>
      </c>
      <c r="D171" s="28">
        <v>0</v>
      </c>
      <c r="E171" s="10">
        <v>66000</v>
      </c>
      <c r="F171" s="10">
        <v>30339.98</v>
      </c>
      <c r="G171" s="10">
        <v>30151.58</v>
      </c>
      <c r="H171" s="10">
        <v>188.4</v>
      </c>
      <c r="I171" s="10">
        <v>0</v>
      </c>
      <c r="J171" s="10">
        <v>0</v>
      </c>
      <c r="K171" s="10">
        <v>0</v>
      </c>
    </row>
    <row r="172" spans="1:11" ht="12.75">
      <c r="A172" s="9">
        <v>801</v>
      </c>
      <c r="B172" s="16">
        <v>80104</v>
      </c>
      <c r="C172" s="16">
        <v>435</v>
      </c>
      <c r="D172" s="28">
        <v>0</v>
      </c>
      <c r="E172" s="10">
        <v>480</v>
      </c>
      <c r="F172" s="10">
        <v>262.07</v>
      </c>
      <c r="G172" s="10">
        <v>262.07</v>
      </c>
      <c r="H172" s="10">
        <v>0</v>
      </c>
      <c r="I172" s="10">
        <v>0</v>
      </c>
      <c r="J172" s="10">
        <v>0</v>
      </c>
      <c r="K172" s="10">
        <v>0</v>
      </c>
    </row>
    <row r="173" spans="1:11" ht="12.75">
      <c r="A173" s="9">
        <v>801</v>
      </c>
      <c r="B173" s="16">
        <v>80104</v>
      </c>
      <c r="C173" s="16">
        <v>437</v>
      </c>
      <c r="D173" s="28">
        <v>0</v>
      </c>
      <c r="E173" s="10">
        <v>3400</v>
      </c>
      <c r="F173" s="10">
        <v>1516.78</v>
      </c>
      <c r="G173" s="10">
        <v>1516.78</v>
      </c>
      <c r="H173" s="10">
        <v>0</v>
      </c>
      <c r="I173" s="10">
        <v>0</v>
      </c>
      <c r="J173" s="10">
        <v>0</v>
      </c>
      <c r="K173" s="10">
        <v>0</v>
      </c>
    </row>
    <row r="174" spans="1:11" ht="12.75">
      <c r="A174" s="9">
        <v>801</v>
      </c>
      <c r="B174" s="16">
        <v>80104</v>
      </c>
      <c r="C174" s="16">
        <v>441</v>
      </c>
      <c r="D174" s="28">
        <v>0</v>
      </c>
      <c r="E174" s="10">
        <v>2000</v>
      </c>
      <c r="F174" s="10">
        <v>1855.6</v>
      </c>
      <c r="G174" s="10">
        <v>996.62</v>
      </c>
      <c r="H174" s="10">
        <v>0</v>
      </c>
      <c r="I174" s="10">
        <v>0</v>
      </c>
      <c r="J174" s="10">
        <v>0</v>
      </c>
      <c r="K174" s="10">
        <v>0</v>
      </c>
    </row>
    <row r="175" spans="1:11" ht="12.75">
      <c r="A175" s="9">
        <v>801</v>
      </c>
      <c r="B175" s="16">
        <v>80104</v>
      </c>
      <c r="C175" s="16">
        <v>443</v>
      </c>
      <c r="D175" s="28">
        <v>0</v>
      </c>
      <c r="E175" s="10">
        <v>8600</v>
      </c>
      <c r="F175" s="10">
        <v>696</v>
      </c>
      <c r="G175" s="10">
        <v>696</v>
      </c>
      <c r="H175" s="10">
        <v>0</v>
      </c>
      <c r="I175" s="10">
        <v>0</v>
      </c>
      <c r="J175" s="10">
        <v>0</v>
      </c>
      <c r="K175" s="10">
        <v>0</v>
      </c>
    </row>
    <row r="176" spans="1:11" ht="12.75">
      <c r="A176" s="9">
        <v>801</v>
      </c>
      <c r="B176" s="16">
        <v>80104</v>
      </c>
      <c r="C176" s="16">
        <v>444</v>
      </c>
      <c r="D176" s="28">
        <v>0</v>
      </c>
      <c r="E176" s="10">
        <v>71778</v>
      </c>
      <c r="F176" s="10">
        <v>53833</v>
      </c>
      <c r="G176" s="10">
        <v>53833</v>
      </c>
      <c r="H176" s="10">
        <v>0</v>
      </c>
      <c r="I176" s="10">
        <v>0</v>
      </c>
      <c r="J176" s="10">
        <v>0</v>
      </c>
      <c r="K176" s="10">
        <v>0</v>
      </c>
    </row>
    <row r="177" spans="1:11" ht="12.75">
      <c r="A177" s="9">
        <v>801</v>
      </c>
      <c r="B177" s="16">
        <v>80104</v>
      </c>
      <c r="C177" s="16">
        <v>470</v>
      </c>
      <c r="D177" s="28">
        <v>0</v>
      </c>
      <c r="E177" s="10">
        <v>1000</v>
      </c>
      <c r="F177" s="10">
        <v>800</v>
      </c>
      <c r="G177" s="10">
        <v>800</v>
      </c>
      <c r="H177" s="10">
        <v>0</v>
      </c>
      <c r="I177" s="10">
        <v>0</v>
      </c>
      <c r="J177" s="10">
        <v>0</v>
      </c>
      <c r="K177" s="10">
        <v>0</v>
      </c>
    </row>
    <row r="178" spans="1:11" ht="12.75">
      <c r="A178" s="9">
        <v>801</v>
      </c>
      <c r="B178" s="16">
        <v>80104</v>
      </c>
      <c r="C178" s="16">
        <v>605</v>
      </c>
      <c r="D178" s="28">
        <v>0</v>
      </c>
      <c r="E178" s="10">
        <v>572000</v>
      </c>
      <c r="F178" s="10">
        <v>491524.12</v>
      </c>
      <c r="G178" s="10">
        <v>491524.12</v>
      </c>
      <c r="H178" s="10">
        <v>0</v>
      </c>
      <c r="I178" s="10">
        <v>0</v>
      </c>
      <c r="J178" s="10">
        <v>0</v>
      </c>
      <c r="K178" s="10">
        <v>0</v>
      </c>
    </row>
    <row r="179" spans="1:11" ht="12.75">
      <c r="A179" s="9">
        <v>801</v>
      </c>
      <c r="B179" s="16">
        <v>80104</v>
      </c>
      <c r="C179" s="16">
        <v>606</v>
      </c>
      <c r="D179" s="28">
        <v>0</v>
      </c>
      <c r="E179" s="10">
        <v>9000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ht="12.75">
      <c r="A180" s="9">
        <v>801</v>
      </c>
      <c r="B180" s="16">
        <v>80106</v>
      </c>
      <c r="C180" s="16">
        <v>231</v>
      </c>
      <c r="D180" s="28">
        <v>0</v>
      </c>
      <c r="E180" s="10">
        <v>37920</v>
      </c>
      <c r="F180" s="10">
        <v>17363.75</v>
      </c>
      <c r="G180" s="10">
        <v>17363.75</v>
      </c>
      <c r="H180" s="10">
        <v>0</v>
      </c>
      <c r="I180" s="10">
        <v>0</v>
      </c>
      <c r="J180" s="10">
        <v>0</v>
      </c>
      <c r="K180" s="10">
        <v>0</v>
      </c>
    </row>
    <row r="181" spans="1:11" ht="12.75">
      <c r="A181" s="9">
        <v>801</v>
      </c>
      <c r="B181" s="16">
        <v>80106</v>
      </c>
      <c r="C181" s="16">
        <v>254</v>
      </c>
      <c r="D181" s="28">
        <v>0</v>
      </c>
      <c r="E181" s="10">
        <v>543650</v>
      </c>
      <c r="F181" s="10">
        <v>206399.22</v>
      </c>
      <c r="G181" s="10">
        <v>206399.22</v>
      </c>
      <c r="H181" s="10">
        <v>0</v>
      </c>
      <c r="I181" s="10">
        <v>0</v>
      </c>
      <c r="J181" s="10">
        <v>0</v>
      </c>
      <c r="K181" s="10">
        <v>0</v>
      </c>
    </row>
    <row r="182" spans="1:11" ht="12.75">
      <c r="A182" s="9">
        <v>801</v>
      </c>
      <c r="B182" s="16">
        <v>80110</v>
      </c>
      <c r="C182" s="16">
        <v>302</v>
      </c>
      <c r="D182" s="28">
        <v>0</v>
      </c>
      <c r="E182" s="10">
        <v>310500</v>
      </c>
      <c r="F182" s="10">
        <v>278338.32</v>
      </c>
      <c r="G182" s="10">
        <v>157044.5</v>
      </c>
      <c r="H182" s="10">
        <v>0</v>
      </c>
      <c r="I182" s="10">
        <v>0</v>
      </c>
      <c r="J182" s="10">
        <v>0</v>
      </c>
      <c r="K182" s="10">
        <v>0</v>
      </c>
    </row>
    <row r="183" spans="1:11" ht="12.75">
      <c r="A183" s="9">
        <v>801</v>
      </c>
      <c r="B183" s="16">
        <v>80110</v>
      </c>
      <c r="C183" s="16">
        <v>401</v>
      </c>
      <c r="D183" s="28">
        <v>0</v>
      </c>
      <c r="E183" s="10">
        <v>3377000</v>
      </c>
      <c r="F183" s="10">
        <v>3051918.46</v>
      </c>
      <c r="G183" s="10">
        <v>1728364.76</v>
      </c>
      <c r="H183" s="10">
        <v>0</v>
      </c>
      <c r="I183" s="10">
        <v>0</v>
      </c>
      <c r="J183" s="10">
        <v>0</v>
      </c>
      <c r="K183" s="10">
        <v>0</v>
      </c>
    </row>
    <row r="184" spans="1:11" ht="12.75">
      <c r="A184" s="9">
        <v>801</v>
      </c>
      <c r="B184" s="16">
        <v>80110</v>
      </c>
      <c r="C184" s="16">
        <v>404</v>
      </c>
      <c r="D184" s="28">
        <v>0</v>
      </c>
      <c r="E184" s="10">
        <v>252311</v>
      </c>
      <c r="F184" s="10">
        <v>252302.21</v>
      </c>
      <c r="G184" s="10">
        <v>252302.21</v>
      </c>
      <c r="H184" s="10">
        <v>0</v>
      </c>
      <c r="I184" s="10">
        <v>0</v>
      </c>
      <c r="J184" s="10">
        <v>0</v>
      </c>
      <c r="K184" s="10">
        <v>0</v>
      </c>
    </row>
    <row r="185" spans="1:11" ht="12.75">
      <c r="A185" s="9">
        <v>801</v>
      </c>
      <c r="B185" s="16">
        <v>80110</v>
      </c>
      <c r="C185" s="16">
        <v>411</v>
      </c>
      <c r="D185" s="28">
        <v>0</v>
      </c>
      <c r="E185" s="10">
        <v>606000</v>
      </c>
      <c r="F185" s="10">
        <v>605060.19</v>
      </c>
      <c r="G185" s="10">
        <v>290469.54</v>
      </c>
      <c r="H185" s="10">
        <v>0</v>
      </c>
      <c r="I185" s="10">
        <v>0</v>
      </c>
      <c r="J185" s="10">
        <v>0</v>
      </c>
      <c r="K185" s="10">
        <v>0</v>
      </c>
    </row>
    <row r="186" spans="1:11" ht="12.75">
      <c r="A186" s="9">
        <v>801</v>
      </c>
      <c r="B186" s="16">
        <v>80110</v>
      </c>
      <c r="C186" s="16">
        <v>412</v>
      </c>
      <c r="D186" s="28">
        <v>0</v>
      </c>
      <c r="E186" s="10">
        <v>94200</v>
      </c>
      <c r="F186" s="10">
        <v>86315.74</v>
      </c>
      <c r="G186" s="10">
        <v>31401.85</v>
      </c>
      <c r="H186" s="10">
        <v>0</v>
      </c>
      <c r="I186" s="10">
        <v>0</v>
      </c>
      <c r="J186" s="10">
        <v>0</v>
      </c>
      <c r="K186" s="10">
        <v>0</v>
      </c>
    </row>
    <row r="187" spans="1:11" ht="12.75">
      <c r="A187" s="9">
        <v>801</v>
      </c>
      <c r="B187" s="16">
        <v>80110</v>
      </c>
      <c r="C187" s="16">
        <v>417</v>
      </c>
      <c r="D187" s="28">
        <v>0</v>
      </c>
      <c r="E187" s="10">
        <v>11000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</row>
    <row r="188" spans="1:11" ht="12.75">
      <c r="A188" s="9">
        <v>801</v>
      </c>
      <c r="B188" s="16">
        <v>80110</v>
      </c>
      <c r="C188" s="16">
        <v>421</v>
      </c>
      <c r="D188" s="28">
        <v>0</v>
      </c>
      <c r="E188" s="10">
        <v>101900</v>
      </c>
      <c r="F188" s="10">
        <v>59322.55</v>
      </c>
      <c r="G188" s="10">
        <v>57430.76</v>
      </c>
      <c r="H188" s="10">
        <v>0</v>
      </c>
      <c r="I188" s="10">
        <v>0</v>
      </c>
      <c r="J188" s="10">
        <v>0</v>
      </c>
      <c r="K188" s="10">
        <v>0</v>
      </c>
    </row>
    <row r="189" spans="1:11" ht="12.75">
      <c r="A189" s="9">
        <v>801</v>
      </c>
      <c r="B189" s="16">
        <v>80110</v>
      </c>
      <c r="C189" s="16">
        <v>424</v>
      </c>
      <c r="D189" s="28">
        <v>0</v>
      </c>
      <c r="E189" s="10">
        <v>57000</v>
      </c>
      <c r="F189" s="10">
        <v>16097.24</v>
      </c>
      <c r="G189" s="10">
        <v>15597.24</v>
      </c>
      <c r="H189" s="10">
        <v>0</v>
      </c>
      <c r="I189" s="10">
        <v>0</v>
      </c>
      <c r="J189" s="10">
        <v>0</v>
      </c>
      <c r="K189" s="10">
        <v>0</v>
      </c>
    </row>
    <row r="190" spans="1:11" ht="12.75">
      <c r="A190" s="9">
        <v>801</v>
      </c>
      <c r="B190" s="16">
        <v>80110</v>
      </c>
      <c r="C190" s="16">
        <v>427</v>
      </c>
      <c r="D190" s="28">
        <v>0</v>
      </c>
      <c r="E190" s="10">
        <v>97500</v>
      </c>
      <c r="F190" s="10">
        <v>2661.84</v>
      </c>
      <c r="G190" s="10">
        <v>2575.15</v>
      </c>
      <c r="H190" s="10">
        <v>86.69</v>
      </c>
      <c r="I190" s="10">
        <v>0</v>
      </c>
      <c r="J190" s="10">
        <v>0</v>
      </c>
      <c r="K190" s="10">
        <v>0</v>
      </c>
    </row>
    <row r="191" spans="1:11" ht="12.75">
      <c r="A191" s="9">
        <v>801</v>
      </c>
      <c r="B191" s="16">
        <v>80110</v>
      </c>
      <c r="C191" s="16">
        <v>428</v>
      </c>
      <c r="D191" s="28">
        <v>0</v>
      </c>
      <c r="E191" s="10">
        <v>3500</v>
      </c>
      <c r="F191" s="10">
        <v>60</v>
      </c>
      <c r="G191" s="10">
        <v>60</v>
      </c>
      <c r="H191" s="10">
        <v>0</v>
      </c>
      <c r="I191" s="10">
        <v>0</v>
      </c>
      <c r="J191" s="10">
        <v>0</v>
      </c>
      <c r="K191" s="10">
        <v>0</v>
      </c>
    </row>
    <row r="192" spans="1:11" ht="12.75">
      <c r="A192" s="9">
        <v>801</v>
      </c>
      <c r="B192" s="16">
        <v>80110</v>
      </c>
      <c r="C192" s="16">
        <v>430</v>
      </c>
      <c r="D192" s="28">
        <v>0</v>
      </c>
      <c r="E192" s="10">
        <v>48000</v>
      </c>
      <c r="F192" s="10">
        <v>17457.86</v>
      </c>
      <c r="G192" s="10">
        <v>17457.86</v>
      </c>
      <c r="H192" s="10">
        <v>0</v>
      </c>
      <c r="I192" s="10">
        <v>0</v>
      </c>
      <c r="J192" s="10">
        <v>0</v>
      </c>
      <c r="K192" s="10">
        <v>0</v>
      </c>
    </row>
    <row r="193" spans="1:11" ht="12.75">
      <c r="A193" s="9">
        <v>801</v>
      </c>
      <c r="B193" s="16">
        <v>80110</v>
      </c>
      <c r="C193" s="16">
        <v>437</v>
      </c>
      <c r="D193" s="28">
        <v>0</v>
      </c>
      <c r="E193" s="10">
        <v>4800</v>
      </c>
      <c r="F193" s="10">
        <v>1895.9</v>
      </c>
      <c r="G193" s="10">
        <v>1895.9</v>
      </c>
      <c r="H193" s="10">
        <v>0</v>
      </c>
      <c r="I193" s="10">
        <v>0</v>
      </c>
      <c r="J193" s="10">
        <v>0</v>
      </c>
      <c r="K193" s="10">
        <v>0</v>
      </c>
    </row>
    <row r="194" spans="1:11" ht="12.75">
      <c r="A194" s="9">
        <v>801</v>
      </c>
      <c r="B194" s="16">
        <v>80110</v>
      </c>
      <c r="C194" s="16">
        <v>441</v>
      </c>
      <c r="D194" s="28">
        <v>0</v>
      </c>
      <c r="E194" s="10">
        <v>5000</v>
      </c>
      <c r="F194" s="10">
        <v>1742.56</v>
      </c>
      <c r="G194" s="10">
        <v>1742.56</v>
      </c>
      <c r="H194" s="10">
        <v>0</v>
      </c>
      <c r="I194" s="10">
        <v>0</v>
      </c>
      <c r="J194" s="10">
        <v>0</v>
      </c>
      <c r="K194" s="10">
        <v>0</v>
      </c>
    </row>
    <row r="195" spans="1:11" ht="12.75">
      <c r="A195" s="9">
        <v>801</v>
      </c>
      <c r="B195" s="16">
        <v>80110</v>
      </c>
      <c r="C195" s="16">
        <v>442</v>
      </c>
      <c r="D195" s="28">
        <v>0</v>
      </c>
      <c r="E195" s="10">
        <v>700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ht="12.75">
      <c r="A196" s="9">
        <v>801</v>
      </c>
      <c r="B196" s="16">
        <v>80110</v>
      </c>
      <c r="C196" s="16">
        <v>443</v>
      </c>
      <c r="D196" s="28">
        <v>0</v>
      </c>
      <c r="E196" s="10">
        <v>4430</v>
      </c>
      <c r="F196" s="10">
        <v>801</v>
      </c>
      <c r="G196" s="10">
        <v>801</v>
      </c>
      <c r="H196" s="10">
        <v>0</v>
      </c>
      <c r="I196" s="10">
        <v>0</v>
      </c>
      <c r="J196" s="10">
        <v>0</v>
      </c>
      <c r="K196" s="10">
        <v>0</v>
      </c>
    </row>
    <row r="197" spans="1:11" ht="12.75">
      <c r="A197" s="9">
        <v>801</v>
      </c>
      <c r="B197" s="16">
        <v>80110</v>
      </c>
      <c r="C197" s="16">
        <v>444</v>
      </c>
      <c r="D197" s="28">
        <v>0</v>
      </c>
      <c r="E197" s="10">
        <v>184487</v>
      </c>
      <c r="F197" s="10">
        <v>138365</v>
      </c>
      <c r="G197" s="10">
        <v>138365</v>
      </c>
      <c r="H197" s="10">
        <v>0</v>
      </c>
      <c r="I197" s="10">
        <v>0</v>
      </c>
      <c r="J197" s="10">
        <v>0</v>
      </c>
      <c r="K197" s="10">
        <v>0</v>
      </c>
    </row>
    <row r="198" spans="1:11" ht="12.75">
      <c r="A198" s="9">
        <v>801</v>
      </c>
      <c r="B198" s="16">
        <v>80110</v>
      </c>
      <c r="C198" s="16">
        <v>470</v>
      </c>
      <c r="D198" s="28">
        <v>0</v>
      </c>
      <c r="E198" s="10">
        <v>1200</v>
      </c>
      <c r="F198" s="10">
        <v>180</v>
      </c>
      <c r="G198" s="10">
        <v>180</v>
      </c>
      <c r="H198" s="10">
        <v>0</v>
      </c>
      <c r="I198" s="10">
        <v>0</v>
      </c>
      <c r="J198" s="10">
        <v>0</v>
      </c>
      <c r="K198" s="10">
        <v>0</v>
      </c>
    </row>
    <row r="199" spans="1:11" ht="12.75">
      <c r="A199" s="9">
        <v>801</v>
      </c>
      <c r="B199" s="16">
        <v>80113</v>
      </c>
      <c r="C199" s="16">
        <v>430</v>
      </c>
      <c r="D199" s="28">
        <v>0</v>
      </c>
      <c r="E199" s="10">
        <v>272500</v>
      </c>
      <c r="F199" s="10">
        <v>124188.96</v>
      </c>
      <c r="G199" s="10">
        <v>123083.04</v>
      </c>
      <c r="H199" s="10">
        <v>1105.92</v>
      </c>
      <c r="I199" s="10">
        <v>0</v>
      </c>
      <c r="J199" s="10">
        <v>0</v>
      </c>
      <c r="K199" s="10">
        <v>0</v>
      </c>
    </row>
    <row r="200" spans="1:11" ht="12.75">
      <c r="A200" s="9">
        <v>801</v>
      </c>
      <c r="B200" s="16">
        <v>80114</v>
      </c>
      <c r="C200" s="16">
        <v>302</v>
      </c>
      <c r="D200" s="28">
        <v>0</v>
      </c>
      <c r="E200" s="10">
        <v>1350</v>
      </c>
      <c r="F200" s="10">
        <v>1200</v>
      </c>
      <c r="G200" s="10">
        <v>1200</v>
      </c>
      <c r="H200" s="10">
        <v>0</v>
      </c>
      <c r="I200" s="10">
        <v>0</v>
      </c>
      <c r="J200" s="10">
        <v>0</v>
      </c>
      <c r="K200" s="10">
        <v>0</v>
      </c>
    </row>
    <row r="201" spans="1:11" ht="12.75">
      <c r="A201" s="9">
        <v>801</v>
      </c>
      <c r="B201" s="16">
        <v>80114</v>
      </c>
      <c r="C201" s="16">
        <v>401</v>
      </c>
      <c r="D201" s="28">
        <v>0</v>
      </c>
      <c r="E201" s="10">
        <v>777000</v>
      </c>
      <c r="F201" s="10">
        <v>695323.45</v>
      </c>
      <c r="G201" s="10">
        <v>360878.09</v>
      </c>
      <c r="H201" s="10">
        <v>0</v>
      </c>
      <c r="I201" s="10">
        <v>0</v>
      </c>
      <c r="J201" s="10">
        <v>0</v>
      </c>
      <c r="K201" s="10">
        <v>0</v>
      </c>
    </row>
    <row r="202" spans="1:11" ht="12.75">
      <c r="A202" s="9">
        <v>801</v>
      </c>
      <c r="B202" s="16">
        <v>80114</v>
      </c>
      <c r="C202" s="16">
        <v>404</v>
      </c>
      <c r="D202" s="28">
        <v>0</v>
      </c>
      <c r="E202" s="10">
        <v>62500</v>
      </c>
      <c r="F202" s="10">
        <v>57988.03</v>
      </c>
      <c r="G202" s="10">
        <v>57988.03</v>
      </c>
      <c r="H202" s="10">
        <v>0</v>
      </c>
      <c r="I202" s="10">
        <v>0</v>
      </c>
      <c r="J202" s="10">
        <v>0</v>
      </c>
      <c r="K202" s="10">
        <v>0</v>
      </c>
    </row>
    <row r="203" spans="1:11" ht="12.75">
      <c r="A203" s="9">
        <v>801</v>
      </c>
      <c r="B203" s="16">
        <v>80114</v>
      </c>
      <c r="C203" s="16">
        <v>411</v>
      </c>
      <c r="D203" s="28">
        <v>0</v>
      </c>
      <c r="E203" s="10">
        <v>126700</v>
      </c>
      <c r="F203" s="10">
        <v>126052.95</v>
      </c>
      <c r="G203" s="10">
        <v>64747.32</v>
      </c>
      <c r="H203" s="10">
        <v>0</v>
      </c>
      <c r="I203" s="10">
        <v>0</v>
      </c>
      <c r="J203" s="10">
        <v>0</v>
      </c>
      <c r="K203" s="10">
        <v>0</v>
      </c>
    </row>
    <row r="204" spans="1:11" ht="12.75">
      <c r="A204" s="9">
        <v>801</v>
      </c>
      <c r="B204" s="16">
        <v>80114</v>
      </c>
      <c r="C204" s="16">
        <v>412</v>
      </c>
      <c r="D204" s="28">
        <v>0</v>
      </c>
      <c r="E204" s="10">
        <v>19100</v>
      </c>
      <c r="F204" s="10">
        <v>17645.8</v>
      </c>
      <c r="G204" s="10">
        <v>7175.76</v>
      </c>
      <c r="H204" s="10">
        <v>0</v>
      </c>
      <c r="I204" s="10">
        <v>0</v>
      </c>
      <c r="J204" s="10">
        <v>0</v>
      </c>
      <c r="K204" s="10">
        <v>0</v>
      </c>
    </row>
    <row r="205" spans="1:11" ht="12.75">
      <c r="A205" s="9">
        <v>801</v>
      </c>
      <c r="B205" s="16">
        <v>80114</v>
      </c>
      <c r="C205" s="16">
        <v>417</v>
      </c>
      <c r="D205" s="28">
        <v>0</v>
      </c>
      <c r="E205" s="10">
        <v>3000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ht="12.75">
      <c r="A206" s="9">
        <v>801</v>
      </c>
      <c r="B206" s="16">
        <v>80114</v>
      </c>
      <c r="C206" s="16">
        <v>421</v>
      </c>
      <c r="D206" s="28">
        <v>0</v>
      </c>
      <c r="E206" s="10">
        <v>17600</v>
      </c>
      <c r="F206" s="10">
        <v>11233.48</v>
      </c>
      <c r="G206" s="10">
        <v>9747.73</v>
      </c>
      <c r="H206" s="10">
        <v>0</v>
      </c>
      <c r="I206" s="10">
        <v>0</v>
      </c>
      <c r="J206" s="10">
        <v>0</v>
      </c>
      <c r="K206" s="10">
        <v>0</v>
      </c>
    </row>
    <row r="207" spans="1:11" ht="12.75">
      <c r="A207" s="9">
        <v>801</v>
      </c>
      <c r="B207" s="16">
        <v>80114</v>
      </c>
      <c r="C207" s="16">
        <v>427</v>
      </c>
      <c r="D207" s="28">
        <v>0</v>
      </c>
      <c r="E207" s="10">
        <v>2000</v>
      </c>
      <c r="F207" s="10">
        <v>1662.66</v>
      </c>
      <c r="G207" s="10">
        <v>1662.66</v>
      </c>
      <c r="H207" s="10">
        <v>0</v>
      </c>
      <c r="I207" s="10">
        <v>0</v>
      </c>
      <c r="J207" s="10">
        <v>0</v>
      </c>
      <c r="K207" s="10">
        <v>0</v>
      </c>
    </row>
    <row r="208" spans="1:11" ht="12.75">
      <c r="A208" s="9">
        <v>801</v>
      </c>
      <c r="B208" s="16">
        <v>80114</v>
      </c>
      <c r="C208" s="16">
        <v>428</v>
      </c>
      <c r="D208" s="28">
        <v>0</v>
      </c>
      <c r="E208" s="10">
        <v>1000</v>
      </c>
      <c r="F208" s="10">
        <v>535</v>
      </c>
      <c r="G208" s="10">
        <v>535</v>
      </c>
      <c r="H208" s="10">
        <v>0</v>
      </c>
      <c r="I208" s="10">
        <v>0</v>
      </c>
      <c r="J208" s="10">
        <v>0</v>
      </c>
      <c r="K208" s="10">
        <v>0</v>
      </c>
    </row>
    <row r="209" spans="1:11" ht="12.75">
      <c r="A209" s="9">
        <v>801</v>
      </c>
      <c r="B209" s="16">
        <v>80114</v>
      </c>
      <c r="C209" s="16">
        <v>430</v>
      </c>
      <c r="D209" s="28">
        <v>0</v>
      </c>
      <c r="E209" s="10">
        <v>25000</v>
      </c>
      <c r="F209" s="10">
        <v>7782.92</v>
      </c>
      <c r="G209" s="10">
        <v>7782.92</v>
      </c>
      <c r="H209" s="10">
        <v>0</v>
      </c>
      <c r="I209" s="10">
        <v>0</v>
      </c>
      <c r="J209" s="10">
        <v>0</v>
      </c>
      <c r="K209" s="10">
        <v>0</v>
      </c>
    </row>
    <row r="210" spans="1:11" ht="12.75">
      <c r="A210" s="9">
        <v>801</v>
      </c>
      <c r="B210" s="16">
        <v>80114</v>
      </c>
      <c r="C210" s="16">
        <v>436</v>
      </c>
      <c r="D210" s="28">
        <v>0</v>
      </c>
      <c r="E210" s="10">
        <v>4600</v>
      </c>
      <c r="F210" s="10">
        <v>1449.14</v>
      </c>
      <c r="G210" s="10">
        <v>1449.14</v>
      </c>
      <c r="H210" s="10">
        <v>0</v>
      </c>
      <c r="I210" s="10">
        <v>0</v>
      </c>
      <c r="J210" s="10">
        <v>0</v>
      </c>
      <c r="K210" s="10">
        <v>0</v>
      </c>
    </row>
    <row r="211" spans="1:11" ht="12.75">
      <c r="A211" s="9">
        <v>801</v>
      </c>
      <c r="B211" s="16">
        <v>80114</v>
      </c>
      <c r="C211" s="16">
        <v>437</v>
      </c>
      <c r="D211" s="28">
        <v>0</v>
      </c>
      <c r="E211" s="10">
        <v>3700</v>
      </c>
      <c r="F211" s="10">
        <v>1616.33</v>
      </c>
      <c r="G211" s="10">
        <v>1616.33</v>
      </c>
      <c r="H211" s="10">
        <v>0</v>
      </c>
      <c r="I211" s="10">
        <v>0</v>
      </c>
      <c r="J211" s="10">
        <v>0</v>
      </c>
      <c r="K211" s="10">
        <v>0</v>
      </c>
    </row>
    <row r="212" spans="1:11" ht="12.75">
      <c r="A212" s="9">
        <v>801</v>
      </c>
      <c r="B212" s="16">
        <v>80114</v>
      </c>
      <c r="C212" s="16">
        <v>441</v>
      </c>
      <c r="D212" s="28">
        <v>0</v>
      </c>
      <c r="E212" s="10">
        <v>5300</v>
      </c>
      <c r="F212" s="10">
        <v>3760.59</v>
      </c>
      <c r="G212" s="10">
        <v>3760.59</v>
      </c>
      <c r="H212" s="10">
        <v>0</v>
      </c>
      <c r="I212" s="10">
        <v>0</v>
      </c>
      <c r="J212" s="10">
        <v>0</v>
      </c>
      <c r="K212" s="10">
        <v>0</v>
      </c>
    </row>
    <row r="213" spans="1:11" ht="12.75">
      <c r="A213" s="9">
        <v>801</v>
      </c>
      <c r="B213" s="16">
        <v>80114</v>
      </c>
      <c r="C213" s="16">
        <v>443</v>
      </c>
      <c r="D213" s="28">
        <v>0</v>
      </c>
      <c r="E213" s="10">
        <v>4400</v>
      </c>
      <c r="F213" s="10">
        <v>42</v>
      </c>
      <c r="G213" s="10">
        <v>42</v>
      </c>
      <c r="H213" s="10">
        <v>0</v>
      </c>
      <c r="I213" s="10">
        <v>0</v>
      </c>
      <c r="J213" s="10">
        <v>0</v>
      </c>
      <c r="K213" s="10">
        <v>0</v>
      </c>
    </row>
    <row r="214" spans="1:11" ht="12.75">
      <c r="A214" s="9">
        <v>801</v>
      </c>
      <c r="B214" s="16">
        <v>80114</v>
      </c>
      <c r="C214" s="16">
        <v>444</v>
      </c>
      <c r="D214" s="28">
        <v>0</v>
      </c>
      <c r="E214" s="10">
        <v>12650</v>
      </c>
      <c r="F214" s="10">
        <v>12650</v>
      </c>
      <c r="G214" s="10">
        <v>12650</v>
      </c>
      <c r="H214" s="10">
        <v>0</v>
      </c>
      <c r="I214" s="10">
        <v>0</v>
      </c>
      <c r="J214" s="10">
        <v>0</v>
      </c>
      <c r="K214" s="10">
        <v>0</v>
      </c>
    </row>
    <row r="215" spans="1:11" ht="12.75">
      <c r="A215" s="9">
        <v>801</v>
      </c>
      <c r="B215" s="16">
        <v>80114</v>
      </c>
      <c r="C215" s="16">
        <v>470</v>
      </c>
      <c r="D215" s="28">
        <v>0</v>
      </c>
      <c r="E215" s="10">
        <v>11000</v>
      </c>
      <c r="F215" s="10">
        <v>3125.4</v>
      </c>
      <c r="G215" s="10">
        <v>3125.4</v>
      </c>
      <c r="H215" s="10">
        <v>0</v>
      </c>
      <c r="I215" s="10">
        <v>0</v>
      </c>
      <c r="J215" s="10">
        <v>0</v>
      </c>
      <c r="K215" s="10">
        <v>0</v>
      </c>
    </row>
    <row r="216" spans="1:11" ht="12.75">
      <c r="A216" s="9">
        <v>801</v>
      </c>
      <c r="B216" s="16">
        <v>80120</v>
      </c>
      <c r="C216" s="16">
        <v>302</v>
      </c>
      <c r="D216" s="28">
        <v>0</v>
      </c>
      <c r="E216" s="10">
        <v>134000</v>
      </c>
      <c r="F216" s="10">
        <v>127124</v>
      </c>
      <c r="G216" s="10">
        <v>70987.36</v>
      </c>
      <c r="H216" s="10">
        <v>0</v>
      </c>
      <c r="I216" s="10">
        <v>0</v>
      </c>
      <c r="J216" s="10">
        <v>0</v>
      </c>
      <c r="K216" s="10">
        <v>0</v>
      </c>
    </row>
    <row r="217" spans="1:11" ht="12.75">
      <c r="A217" s="9">
        <v>801</v>
      </c>
      <c r="B217" s="16">
        <v>80120</v>
      </c>
      <c r="C217" s="16">
        <v>401</v>
      </c>
      <c r="D217" s="28">
        <v>0</v>
      </c>
      <c r="E217" s="10">
        <v>1444000</v>
      </c>
      <c r="F217" s="10">
        <v>1334118.65</v>
      </c>
      <c r="G217" s="10">
        <v>739022.35</v>
      </c>
      <c r="H217" s="10">
        <v>0</v>
      </c>
      <c r="I217" s="10">
        <v>0</v>
      </c>
      <c r="J217" s="10">
        <v>0</v>
      </c>
      <c r="K217" s="10">
        <v>0</v>
      </c>
    </row>
    <row r="218" spans="1:11" ht="12.75">
      <c r="A218" s="9">
        <v>801</v>
      </c>
      <c r="B218" s="16">
        <v>80120</v>
      </c>
      <c r="C218" s="16">
        <v>404</v>
      </c>
      <c r="D218" s="28">
        <v>0</v>
      </c>
      <c r="E218" s="10">
        <v>101010</v>
      </c>
      <c r="F218" s="10">
        <v>101000.39</v>
      </c>
      <c r="G218" s="10">
        <v>101000.39</v>
      </c>
      <c r="H218" s="10">
        <v>0</v>
      </c>
      <c r="I218" s="10">
        <v>0</v>
      </c>
      <c r="J218" s="10">
        <v>0</v>
      </c>
      <c r="K218" s="10">
        <v>0</v>
      </c>
    </row>
    <row r="219" spans="1:11" ht="12.75">
      <c r="A219" s="9">
        <v>801</v>
      </c>
      <c r="B219" s="16">
        <v>80120</v>
      </c>
      <c r="C219" s="16">
        <v>411</v>
      </c>
      <c r="D219" s="28">
        <v>0</v>
      </c>
      <c r="E219" s="10">
        <v>252000</v>
      </c>
      <c r="F219" s="10">
        <v>252000</v>
      </c>
      <c r="G219" s="10">
        <v>121622.98</v>
      </c>
      <c r="H219" s="10">
        <v>0</v>
      </c>
      <c r="I219" s="10">
        <v>0</v>
      </c>
      <c r="J219" s="10">
        <v>0</v>
      </c>
      <c r="K219" s="10">
        <v>0</v>
      </c>
    </row>
    <row r="220" spans="1:11" ht="12.75">
      <c r="A220" s="9">
        <v>801</v>
      </c>
      <c r="B220" s="16">
        <v>80120</v>
      </c>
      <c r="C220" s="16">
        <v>412</v>
      </c>
      <c r="D220" s="28">
        <v>0</v>
      </c>
      <c r="E220" s="10">
        <v>38000</v>
      </c>
      <c r="F220" s="10">
        <v>37676.64</v>
      </c>
      <c r="G220" s="10">
        <v>14137.74</v>
      </c>
      <c r="H220" s="10">
        <v>0</v>
      </c>
      <c r="I220" s="10">
        <v>0</v>
      </c>
      <c r="J220" s="10">
        <v>0</v>
      </c>
      <c r="K220" s="10">
        <v>0</v>
      </c>
    </row>
    <row r="221" spans="1:11" ht="12.75">
      <c r="A221" s="9">
        <v>801</v>
      </c>
      <c r="B221" s="16">
        <v>80120</v>
      </c>
      <c r="C221" s="16">
        <v>417</v>
      </c>
      <c r="D221" s="28">
        <v>0</v>
      </c>
      <c r="E221" s="10">
        <v>2500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</row>
    <row r="222" spans="1:11" ht="12.75">
      <c r="A222" s="9">
        <v>801</v>
      </c>
      <c r="B222" s="16">
        <v>80120</v>
      </c>
      <c r="C222" s="16">
        <v>421</v>
      </c>
      <c r="D222" s="28">
        <v>0</v>
      </c>
      <c r="E222" s="10">
        <v>17000</v>
      </c>
      <c r="F222" s="10">
        <v>10968.01</v>
      </c>
      <c r="G222" s="10">
        <v>10024.24</v>
      </c>
      <c r="H222" s="10">
        <v>0</v>
      </c>
      <c r="I222" s="10">
        <v>0</v>
      </c>
      <c r="J222" s="10">
        <v>0</v>
      </c>
      <c r="K222" s="10">
        <v>0</v>
      </c>
    </row>
    <row r="223" spans="1:11" ht="12.75">
      <c r="A223" s="9">
        <v>801</v>
      </c>
      <c r="B223" s="16">
        <v>80120</v>
      </c>
      <c r="C223" s="16">
        <v>424</v>
      </c>
      <c r="D223" s="28">
        <v>0</v>
      </c>
      <c r="E223" s="10">
        <v>7570</v>
      </c>
      <c r="F223" s="10">
        <v>417.9</v>
      </c>
      <c r="G223" s="10">
        <v>417.9</v>
      </c>
      <c r="H223" s="10">
        <v>0</v>
      </c>
      <c r="I223" s="10">
        <v>0</v>
      </c>
      <c r="J223" s="10">
        <v>0</v>
      </c>
      <c r="K223" s="10">
        <v>0</v>
      </c>
    </row>
    <row r="224" spans="1:11" ht="12.75">
      <c r="A224" s="9">
        <v>801</v>
      </c>
      <c r="B224" s="16">
        <v>80120</v>
      </c>
      <c r="C224" s="16">
        <v>427</v>
      </c>
      <c r="D224" s="28">
        <v>0</v>
      </c>
      <c r="E224" s="10">
        <v>2500</v>
      </c>
      <c r="F224" s="10">
        <v>2127.9</v>
      </c>
      <c r="G224" s="10">
        <v>2127.9</v>
      </c>
      <c r="H224" s="10">
        <v>0</v>
      </c>
      <c r="I224" s="10">
        <v>0</v>
      </c>
      <c r="J224" s="10">
        <v>0</v>
      </c>
      <c r="K224" s="10">
        <v>0</v>
      </c>
    </row>
    <row r="225" spans="1:11" ht="12.75">
      <c r="A225" s="9">
        <v>801</v>
      </c>
      <c r="B225" s="16">
        <v>80120</v>
      </c>
      <c r="C225" s="16">
        <v>428</v>
      </c>
      <c r="D225" s="28">
        <v>0</v>
      </c>
      <c r="E225" s="10">
        <v>1000</v>
      </c>
      <c r="F225" s="10">
        <v>330</v>
      </c>
      <c r="G225" s="10">
        <v>330</v>
      </c>
      <c r="H225" s="10">
        <v>0</v>
      </c>
      <c r="I225" s="10">
        <v>0</v>
      </c>
      <c r="J225" s="10">
        <v>0</v>
      </c>
      <c r="K225" s="10">
        <v>0</v>
      </c>
    </row>
    <row r="226" spans="1:11" ht="12.75">
      <c r="A226" s="9">
        <v>801</v>
      </c>
      <c r="B226" s="16">
        <v>80120</v>
      </c>
      <c r="C226" s="16">
        <v>430</v>
      </c>
      <c r="D226" s="28">
        <v>0</v>
      </c>
      <c r="E226" s="10">
        <v>17500</v>
      </c>
      <c r="F226" s="10">
        <v>7691.91</v>
      </c>
      <c r="G226" s="10">
        <v>7691.91</v>
      </c>
      <c r="H226" s="10">
        <v>0</v>
      </c>
      <c r="I226" s="10">
        <v>0</v>
      </c>
      <c r="J226" s="10">
        <v>0</v>
      </c>
      <c r="K226" s="10">
        <v>0</v>
      </c>
    </row>
    <row r="227" spans="1:11" ht="12.75">
      <c r="A227" s="9">
        <v>801</v>
      </c>
      <c r="B227" s="16">
        <v>80120</v>
      </c>
      <c r="C227" s="16">
        <v>441</v>
      </c>
      <c r="D227" s="28">
        <v>0</v>
      </c>
      <c r="E227" s="10">
        <v>2100</v>
      </c>
      <c r="F227" s="10">
        <v>659.84</v>
      </c>
      <c r="G227" s="10">
        <v>659.84</v>
      </c>
      <c r="H227" s="10">
        <v>0</v>
      </c>
      <c r="I227" s="10">
        <v>0</v>
      </c>
      <c r="J227" s="10">
        <v>0</v>
      </c>
      <c r="K227" s="10">
        <v>0</v>
      </c>
    </row>
    <row r="228" spans="1:11" ht="12.75">
      <c r="A228" s="9">
        <v>801</v>
      </c>
      <c r="B228" s="16">
        <v>80120</v>
      </c>
      <c r="C228" s="16">
        <v>442</v>
      </c>
      <c r="D228" s="28">
        <v>0</v>
      </c>
      <c r="E228" s="10">
        <v>1030</v>
      </c>
      <c r="F228" s="10">
        <v>1026.92</v>
      </c>
      <c r="G228" s="10">
        <v>1026.92</v>
      </c>
      <c r="H228" s="10">
        <v>0</v>
      </c>
      <c r="I228" s="10">
        <v>0</v>
      </c>
      <c r="J228" s="10">
        <v>0</v>
      </c>
      <c r="K228" s="10">
        <v>0</v>
      </c>
    </row>
    <row r="229" spans="1:11" ht="12.75">
      <c r="A229" s="9">
        <v>801</v>
      </c>
      <c r="B229" s="16">
        <v>80120</v>
      </c>
      <c r="C229" s="16">
        <v>443</v>
      </c>
      <c r="D229" s="28">
        <v>0</v>
      </c>
      <c r="E229" s="10">
        <v>3900</v>
      </c>
      <c r="F229" s="10">
        <v>956</v>
      </c>
      <c r="G229" s="10">
        <v>956</v>
      </c>
      <c r="H229" s="10">
        <v>0</v>
      </c>
      <c r="I229" s="10">
        <v>0</v>
      </c>
      <c r="J229" s="10">
        <v>0</v>
      </c>
      <c r="K229" s="10">
        <v>0</v>
      </c>
    </row>
    <row r="230" spans="1:11" ht="12.75">
      <c r="A230" s="9">
        <v>801</v>
      </c>
      <c r="B230" s="16">
        <v>80120</v>
      </c>
      <c r="C230" s="16">
        <v>444</v>
      </c>
      <c r="D230" s="28">
        <v>0</v>
      </c>
      <c r="E230" s="10">
        <v>78917</v>
      </c>
      <c r="F230" s="10">
        <v>59188</v>
      </c>
      <c r="G230" s="10">
        <v>59188</v>
      </c>
      <c r="H230" s="10">
        <v>0</v>
      </c>
      <c r="I230" s="10">
        <v>0</v>
      </c>
      <c r="J230" s="10">
        <v>0</v>
      </c>
      <c r="K230" s="10">
        <v>0</v>
      </c>
    </row>
    <row r="231" spans="1:11" ht="12.75">
      <c r="A231" s="9">
        <v>801</v>
      </c>
      <c r="B231" s="16">
        <v>80120</v>
      </c>
      <c r="C231" s="16">
        <v>470</v>
      </c>
      <c r="D231" s="28">
        <v>0</v>
      </c>
      <c r="E231" s="10">
        <v>500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</row>
    <row r="232" spans="1:11" ht="12.75">
      <c r="A232" s="9">
        <v>801</v>
      </c>
      <c r="B232" s="16">
        <v>80146</v>
      </c>
      <c r="C232" s="16">
        <v>430</v>
      </c>
      <c r="D232" s="28">
        <v>0</v>
      </c>
      <c r="E232" s="10">
        <v>21800</v>
      </c>
      <c r="F232" s="10">
        <v>5321</v>
      </c>
      <c r="G232" s="10">
        <v>5321</v>
      </c>
      <c r="H232" s="10">
        <v>0</v>
      </c>
      <c r="I232" s="10">
        <v>0</v>
      </c>
      <c r="J232" s="10">
        <v>0</v>
      </c>
      <c r="K232" s="10">
        <v>0</v>
      </c>
    </row>
    <row r="233" spans="1:11" ht="12.75">
      <c r="A233" s="9">
        <v>801</v>
      </c>
      <c r="B233" s="16">
        <v>80146</v>
      </c>
      <c r="C233" s="16">
        <v>470</v>
      </c>
      <c r="D233" s="28">
        <v>0</v>
      </c>
      <c r="E233" s="10">
        <v>82519</v>
      </c>
      <c r="F233" s="10">
        <v>31403.69</v>
      </c>
      <c r="G233" s="10">
        <v>30733.69</v>
      </c>
      <c r="H233" s="10">
        <v>670</v>
      </c>
      <c r="I233" s="10">
        <v>0</v>
      </c>
      <c r="J233" s="10">
        <v>0</v>
      </c>
      <c r="K233" s="10">
        <v>0</v>
      </c>
    </row>
    <row r="234" spans="1:11" ht="12.75">
      <c r="A234" s="9">
        <v>801</v>
      </c>
      <c r="B234" s="16">
        <v>80148</v>
      </c>
      <c r="C234" s="16">
        <v>401</v>
      </c>
      <c r="D234" s="28">
        <v>0</v>
      </c>
      <c r="E234" s="10">
        <v>128000</v>
      </c>
      <c r="F234" s="10">
        <v>117617</v>
      </c>
      <c r="G234" s="10">
        <v>63655.16</v>
      </c>
      <c r="H234" s="10">
        <v>0</v>
      </c>
      <c r="I234" s="10">
        <v>0</v>
      </c>
      <c r="J234" s="10">
        <v>0</v>
      </c>
      <c r="K234" s="10">
        <v>0</v>
      </c>
    </row>
    <row r="235" spans="1:11" ht="12.75">
      <c r="A235" s="9">
        <v>801</v>
      </c>
      <c r="B235" s="16">
        <v>80148</v>
      </c>
      <c r="C235" s="16">
        <v>404</v>
      </c>
      <c r="D235" s="28">
        <v>0</v>
      </c>
      <c r="E235" s="10">
        <v>10900</v>
      </c>
      <c r="F235" s="10">
        <v>9930.28</v>
      </c>
      <c r="G235" s="10">
        <v>9930.28</v>
      </c>
      <c r="H235" s="10">
        <v>0</v>
      </c>
      <c r="I235" s="10">
        <v>0</v>
      </c>
      <c r="J235" s="10">
        <v>0</v>
      </c>
      <c r="K235" s="10">
        <v>0</v>
      </c>
    </row>
    <row r="236" spans="1:11" ht="12.75">
      <c r="A236" s="9">
        <v>801</v>
      </c>
      <c r="B236" s="16">
        <v>80148</v>
      </c>
      <c r="C236" s="16">
        <v>411</v>
      </c>
      <c r="D236" s="28">
        <v>0</v>
      </c>
      <c r="E236" s="10">
        <v>20500</v>
      </c>
      <c r="F236" s="10">
        <v>20500</v>
      </c>
      <c r="G236" s="10">
        <v>10001.28</v>
      </c>
      <c r="H236" s="10">
        <v>0</v>
      </c>
      <c r="I236" s="10">
        <v>0</v>
      </c>
      <c r="J236" s="10">
        <v>0</v>
      </c>
      <c r="K236" s="10">
        <v>0</v>
      </c>
    </row>
    <row r="237" spans="1:11" ht="12.75">
      <c r="A237" s="9">
        <v>801</v>
      </c>
      <c r="B237" s="16">
        <v>80148</v>
      </c>
      <c r="C237" s="16">
        <v>412</v>
      </c>
      <c r="D237" s="28">
        <v>0</v>
      </c>
      <c r="E237" s="10">
        <v>3070</v>
      </c>
      <c r="F237" s="10">
        <v>2988.57</v>
      </c>
      <c r="G237" s="10">
        <v>744.6</v>
      </c>
      <c r="H237" s="10">
        <v>0</v>
      </c>
      <c r="I237" s="10">
        <v>0</v>
      </c>
      <c r="J237" s="10">
        <v>0</v>
      </c>
      <c r="K237" s="10">
        <v>0</v>
      </c>
    </row>
    <row r="238" spans="1:11" ht="12.75">
      <c r="A238" s="9">
        <v>801</v>
      </c>
      <c r="B238" s="16">
        <v>80148</v>
      </c>
      <c r="C238" s="16">
        <v>421</v>
      </c>
      <c r="D238" s="28">
        <v>0</v>
      </c>
      <c r="E238" s="10">
        <v>7000</v>
      </c>
      <c r="F238" s="10">
        <v>4956.53</v>
      </c>
      <c r="G238" s="10">
        <v>4956.53</v>
      </c>
      <c r="H238" s="10">
        <v>0</v>
      </c>
      <c r="I238" s="10">
        <v>0</v>
      </c>
      <c r="J238" s="10">
        <v>0</v>
      </c>
      <c r="K238" s="10">
        <v>0</v>
      </c>
    </row>
    <row r="239" spans="1:11" ht="12.75">
      <c r="A239" s="9">
        <v>801</v>
      </c>
      <c r="B239" s="16">
        <v>80148</v>
      </c>
      <c r="C239" s="16">
        <v>444</v>
      </c>
      <c r="D239" s="28">
        <v>0</v>
      </c>
      <c r="E239" s="10">
        <v>6700</v>
      </c>
      <c r="F239" s="10">
        <v>5025</v>
      </c>
      <c r="G239" s="10">
        <v>5025</v>
      </c>
      <c r="H239" s="10">
        <v>0</v>
      </c>
      <c r="I239" s="10">
        <v>0</v>
      </c>
      <c r="J239" s="10">
        <v>0</v>
      </c>
      <c r="K239" s="10">
        <v>0</v>
      </c>
    </row>
    <row r="240" spans="1:11" ht="12.75">
      <c r="A240" s="9">
        <v>801</v>
      </c>
      <c r="B240" s="16">
        <v>80148</v>
      </c>
      <c r="C240" s="16">
        <v>470</v>
      </c>
      <c r="D240" s="28">
        <v>0</v>
      </c>
      <c r="E240" s="10">
        <v>1000</v>
      </c>
      <c r="F240" s="10">
        <v>492</v>
      </c>
      <c r="G240" s="10">
        <v>492</v>
      </c>
      <c r="H240" s="10">
        <v>0</v>
      </c>
      <c r="I240" s="10">
        <v>0</v>
      </c>
      <c r="J240" s="10">
        <v>0</v>
      </c>
      <c r="K240" s="10">
        <v>0</v>
      </c>
    </row>
    <row r="241" spans="1:11" ht="12.75">
      <c r="A241" s="9">
        <v>803</v>
      </c>
      <c r="B241" s="16">
        <v>80309</v>
      </c>
      <c r="C241" s="16">
        <v>321</v>
      </c>
      <c r="D241" s="28">
        <v>0</v>
      </c>
      <c r="E241" s="10">
        <v>36000</v>
      </c>
      <c r="F241" s="10">
        <v>29556</v>
      </c>
      <c r="G241" s="10">
        <v>29556</v>
      </c>
      <c r="H241" s="10">
        <v>0</v>
      </c>
      <c r="I241" s="10">
        <v>0</v>
      </c>
      <c r="J241" s="10">
        <v>0</v>
      </c>
      <c r="K241" s="10">
        <v>0</v>
      </c>
    </row>
    <row r="242" spans="1:11" ht="12.75">
      <c r="A242" s="9">
        <v>851</v>
      </c>
      <c r="B242" s="16">
        <v>85153</v>
      </c>
      <c r="C242" s="16">
        <v>417</v>
      </c>
      <c r="D242" s="28">
        <v>0</v>
      </c>
      <c r="E242" s="10">
        <v>9000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</row>
    <row r="243" spans="1:11" ht="12.75">
      <c r="A243" s="9">
        <v>851</v>
      </c>
      <c r="B243" s="16">
        <v>85153</v>
      </c>
      <c r="C243" s="16">
        <v>421</v>
      </c>
      <c r="D243" s="28">
        <v>0</v>
      </c>
      <c r="E243" s="10">
        <v>1000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</row>
    <row r="244" spans="1:11" ht="12.75">
      <c r="A244" s="9">
        <v>851</v>
      </c>
      <c r="B244" s="16">
        <v>85153</v>
      </c>
      <c r="C244" s="16">
        <v>430</v>
      </c>
      <c r="D244" s="28">
        <v>0</v>
      </c>
      <c r="E244" s="10">
        <v>10000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</row>
    <row r="245" spans="1:11" ht="12.75">
      <c r="A245" s="9">
        <v>851</v>
      </c>
      <c r="B245" s="16">
        <v>85154</v>
      </c>
      <c r="C245" s="16">
        <v>282</v>
      </c>
      <c r="D245" s="28">
        <v>0</v>
      </c>
      <c r="E245" s="10">
        <v>12000</v>
      </c>
      <c r="F245" s="10">
        <v>12000</v>
      </c>
      <c r="G245" s="10">
        <v>12000</v>
      </c>
      <c r="H245" s="10">
        <v>0</v>
      </c>
      <c r="I245" s="10">
        <v>0</v>
      </c>
      <c r="J245" s="10">
        <v>0</v>
      </c>
      <c r="K245" s="10">
        <v>0</v>
      </c>
    </row>
    <row r="246" spans="1:11" ht="12.75">
      <c r="A246" s="9">
        <v>851</v>
      </c>
      <c r="B246" s="16">
        <v>85154</v>
      </c>
      <c r="C246" s="16">
        <v>417</v>
      </c>
      <c r="D246" s="28">
        <v>0</v>
      </c>
      <c r="E246" s="10">
        <v>40000</v>
      </c>
      <c r="F246" s="10">
        <v>11091.12</v>
      </c>
      <c r="G246" s="10">
        <v>11091.12</v>
      </c>
      <c r="H246" s="10">
        <v>0</v>
      </c>
      <c r="I246" s="10">
        <v>0</v>
      </c>
      <c r="J246" s="10">
        <v>0</v>
      </c>
      <c r="K246" s="10">
        <v>0</v>
      </c>
    </row>
    <row r="247" spans="1:11" ht="12.75">
      <c r="A247" s="9">
        <v>851</v>
      </c>
      <c r="B247" s="16">
        <v>85154</v>
      </c>
      <c r="C247" s="16">
        <v>421</v>
      </c>
      <c r="D247" s="28">
        <v>0</v>
      </c>
      <c r="E247" s="10">
        <v>8800</v>
      </c>
      <c r="F247" s="10">
        <v>2774.09</v>
      </c>
      <c r="G247" s="10">
        <v>2774.09</v>
      </c>
      <c r="H247" s="10">
        <v>0</v>
      </c>
      <c r="I247" s="10">
        <v>0</v>
      </c>
      <c r="J247" s="10">
        <v>0</v>
      </c>
      <c r="K247" s="10">
        <v>0</v>
      </c>
    </row>
    <row r="248" spans="1:11" ht="12.75">
      <c r="A248" s="9">
        <v>851</v>
      </c>
      <c r="B248" s="16">
        <v>85154</v>
      </c>
      <c r="C248" s="16">
        <v>426</v>
      </c>
      <c r="D248" s="28">
        <v>0</v>
      </c>
      <c r="E248" s="10">
        <v>5000</v>
      </c>
      <c r="F248" s="10">
        <v>2249.27</v>
      </c>
      <c r="G248" s="10">
        <v>2249.27</v>
      </c>
      <c r="H248" s="10">
        <v>0</v>
      </c>
      <c r="I248" s="10">
        <v>0</v>
      </c>
      <c r="J248" s="10">
        <v>0</v>
      </c>
      <c r="K248" s="10">
        <v>0</v>
      </c>
    </row>
    <row r="249" spans="1:11" ht="12.75">
      <c r="A249" s="9">
        <v>851</v>
      </c>
      <c r="B249" s="16">
        <v>85154</v>
      </c>
      <c r="C249" s="16">
        <v>430</v>
      </c>
      <c r="D249" s="28">
        <v>0</v>
      </c>
      <c r="E249" s="10">
        <v>86100</v>
      </c>
      <c r="F249" s="10">
        <v>54438.49</v>
      </c>
      <c r="G249" s="10">
        <v>12884.49</v>
      </c>
      <c r="H249" s="10">
        <v>3300</v>
      </c>
      <c r="I249" s="10">
        <v>0</v>
      </c>
      <c r="J249" s="10">
        <v>0</v>
      </c>
      <c r="K249" s="10">
        <v>0</v>
      </c>
    </row>
    <row r="250" spans="1:11" ht="12.75">
      <c r="A250" s="9">
        <v>851</v>
      </c>
      <c r="B250" s="16">
        <v>85154</v>
      </c>
      <c r="C250" s="16">
        <v>437</v>
      </c>
      <c r="D250" s="28">
        <v>0</v>
      </c>
      <c r="E250" s="10">
        <v>2500</v>
      </c>
      <c r="F250" s="10">
        <v>384.23</v>
      </c>
      <c r="G250" s="10">
        <v>384.23</v>
      </c>
      <c r="H250" s="10">
        <v>0</v>
      </c>
      <c r="I250" s="10">
        <v>0</v>
      </c>
      <c r="J250" s="10">
        <v>0</v>
      </c>
      <c r="K250" s="10">
        <v>0</v>
      </c>
    </row>
    <row r="251" spans="1:11" ht="12.75">
      <c r="A251" s="9">
        <v>851</v>
      </c>
      <c r="B251" s="16">
        <v>85154</v>
      </c>
      <c r="C251" s="16">
        <v>439</v>
      </c>
      <c r="D251" s="28">
        <v>0</v>
      </c>
      <c r="E251" s="10">
        <v>5000</v>
      </c>
      <c r="F251" s="10">
        <v>1520</v>
      </c>
      <c r="G251" s="10">
        <v>0</v>
      </c>
      <c r="H251" s="10">
        <v>1520</v>
      </c>
      <c r="I251" s="10">
        <v>0</v>
      </c>
      <c r="J251" s="10">
        <v>0</v>
      </c>
      <c r="K251" s="10">
        <v>0</v>
      </c>
    </row>
    <row r="252" spans="1:11" ht="12.75">
      <c r="A252" s="9">
        <v>851</v>
      </c>
      <c r="B252" s="16">
        <v>85154</v>
      </c>
      <c r="C252" s="16">
        <v>461</v>
      </c>
      <c r="D252" s="28">
        <v>0</v>
      </c>
      <c r="E252" s="10">
        <v>600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</row>
    <row r="253" spans="1:11" ht="12.75">
      <c r="A253" s="9">
        <v>851</v>
      </c>
      <c r="B253" s="16">
        <v>85195</v>
      </c>
      <c r="C253" s="16">
        <v>430</v>
      </c>
      <c r="D253" s="28">
        <v>0</v>
      </c>
      <c r="E253" s="10">
        <v>10500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</row>
    <row r="254" spans="1:11" ht="12.75">
      <c r="A254" s="9">
        <v>852</v>
      </c>
      <c r="B254" s="16">
        <v>85202</v>
      </c>
      <c r="C254" s="16">
        <v>433</v>
      </c>
      <c r="D254" s="28">
        <v>0</v>
      </c>
      <c r="E254" s="10">
        <v>129100</v>
      </c>
      <c r="F254" s="10">
        <v>129100</v>
      </c>
      <c r="G254" s="10">
        <v>54686.86</v>
      </c>
      <c r="H254" s="10">
        <v>0</v>
      </c>
      <c r="I254" s="10">
        <v>0</v>
      </c>
      <c r="J254" s="10">
        <v>0</v>
      </c>
      <c r="K254" s="10">
        <v>0</v>
      </c>
    </row>
    <row r="255" spans="1:11" ht="12.75">
      <c r="A255" s="9">
        <v>852</v>
      </c>
      <c r="B255" s="16">
        <v>85202</v>
      </c>
      <c r="C255" s="16">
        <v>605</v>
      </c>
      <c r="D255" s="28">
        <v>0</v>
      </c>
      <c r="E255" s="10">
        <v>10000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</row>
    <row r="256" spans="1:11" ht="12.75">
      <c r="A256" s="9">
        <v>852</v>
      </c>
      <c r="B256" s="16">
        <v>85212</v>
      </c>
      <c r="C256" s="16">
        <v>302</v>
      </c>
      <c r="D256" s="28">
        <v>0</v>
      </c>
      <c r="E256" s="10">
        <v>500</v>
      </c>
      <c r="F256" s="10">
        <v>68.02</v>
      </c>
      <c r="G256" s="10">
        <v>68.02</v>
      </c>
      <c r="H256" s="10">
        <v>0</v>
      </c>
      <c r="I256" s="10">
        <v>0</v>
      </c>
      <c r="J256" s="10">
        <v>0</v>
      </c>
      <c r="K256" s="10">
        <v>0</v>
      </c>
    </row>
    <row r="257" spans="1:11" ht="12.75">
      <c r="A257" s="9">
        <v>852</v>
      </c>
      <c r="B257" s="16">
        <v>85212</v>
      </c>
      <c r="C257" s="16">
        <v>311</v>
      </c>
      <c r="D257" s="28">
        <v>0</v>
      </c>
      <c r="E257" s="10">
        <v>1208280</v>
      </c>
      <c r="F257" s="10">
        <v>1008298.1</v>
      </c>
      <c r="G257" s="10">
        <v>630660.2</v>
      </c>
      <c r="H257" s="10">
        <v>0</v>
      </c>
      <c r="I257" s="10">
        <v>0</v>
      </c>
      <c r="J257" s="10">
        <v>0</v>
      </c>
      <c r="K257" s="10">
        <v>0</v>
      </c>
    </row>
    <row r="258" spans="1:11" ht="12.75">
      <c r="A258" s="9">
        <v>852</v>
      </c>
      <c r="B258" s="16">
        <v>85212</v>
      </c>
      <c r="C258" s="16">
        <v>401</v>
      </c>
      <c r="D258" s="28">
        <v>0</v>
      </c>
      <c r="E258" s="10">
        <v>101755</v>
      </c>
      <c r="F258" s="10">
        <v>42430.67</v>
      </c>
      <c r="G258" s="10">
        <v>39912.37</v>
      </c>
      <c r="H258" s="10">
        <v>0</v>
      </c>
      <c r="I258" s="10">
        <v>0</v>
      </c>
      <c r="J258" s="10">
        <v>0</v>
      </c>
      <c r="K258" s="10">
        <v>0</v>
      </c>
    </row>
    <row r="259" spans="1:11" ht="12.75">
      <c r="A259" s="9">
        <v>852</v>
      </c>
      <c r="B259" s="16">
        <v>85212</v>
      </c>
      <c r="C259" s="16">
        <v>404</v>
      </c>
      <c r="D259" s="28">
        <v>0</v>
      </c>
      <c r="E259" s="10">
        <v>6633</v>
      </c>
      <c r="F259" s="10">
        <v>6632.25</v>
      </c>
      <c r="G259" s="10">
        <v>6632.25</v>
      </c>
      <c r="H259" s="10">
        <v>0</v>
      </c>
      <c r="I259" s="10">
        <v>0</v>
      </c>
      <c r="J259" s="10">
        <v>0</v>
      </c>
      <c r="K259" s="10">
        <v>0</v>
      </c>
    </row>
    <row r="260" spans="1:11" ht="12.75">
      <c r="A260" s="9">
        <v>852</v>
      </c>
      <c r="B260" s="16">
        <v>85212</v>
      </c>
      <c r="C260" s="16">
        <v>411</v>
      </c>
      <c r="D260" s="28">
        <v>0</v>
      </c>
      <c r="E260" s="10">
        <v>37459</v>
      </c>
      <c r="F260" s="10">
        <v>25954.07</v>
      </c>
      <c r="G260" s="10">
        <v>18133.2</v>
      </c>
      <c r="H260" s="10">
        <v>0</v>
      </c>
      <c r="I260" s="10">
        <v>0</v>
      </c>
      <c r="J260" s="10">
        <v>0</v>
      </c>
      <c r="K260" s="10">
        <v>0</v>
      </c>
    </row>
    <row r="261" spans="1:11" ht="12.75">
      <c r="A261" s="9">
        <v>852</v>
      </c>
      <c r="B261" s="16">
        <v>85212</v>
      </c>
      <c r="C261" s="16">
        <v>412</v>
      </c>
      <c r="D261" s="28">
        <v>0</v>
      </c>
      <c r="E261" s="10">
        <v>2685</v>
      </c>
      <c r="F261" s="10">
        <v>515.79</v>
      </c>
      <c r="G261" s="10">
        <v>398.93</v>
      </c>
      <c r="H261" s="10">
        <v>0</v>
      </c>
      <c r="I261" s="10">
        <v>0</v>
      </c>
      <c r="J261" s="10">
        <v>0</v>
      </c>
      <c r="K261" s="10">
        <v>0</v>
      </c>
    </row>
    <row r="262" spans="1:11" ht="12.75">
      <c r="A262" s="9">
        <v>852</v>
      </c>
      <c r="B262" s="16">
        <v>85212</v>
      </c>
      <c r="C262" s="16">
        <v>417</v>
      </c>
      <c r="D262" s="28">
        <v>0</v>
      </c>
      <c r="E262" s="10">
        <v>1250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</row>
    <row r="263" spans="1:11" ht="12.75">
      <c r="A263" s="9">
        <v>852</v>
      </c>
      <c r="B263" s="16">
        <v>85212</v>
      </c>
      <c r="C263" s="16">
        <v>421</v>
      </c>
      <c r="D263" s="28">
        <v>0</v>
      </c>
      <c r="E263" s="10">
        <v>7000</v>
      </c>
      <c r="F263" s="10">
        <v>203.75</v>
      </c>
      <c r="G263" s="10">
        <v>203.75</v>
      </c>
      <c r="H263" s="10">
        <v>0</v>
      </c>
      <c r="I263" s="10">
        <v>0</v>
      </c>
      <c r="J263" s="10">
        <v>0</v>
      </c>
      <c r="K263" s="10">
        <v>0</v>
      </c>
    </row>
    <row r="264" spans="1:11" ht="12.75">
      <c r="A264" s="9">
        <v>852</v>
      </c>
      <c r="B264" s="16">
        <v>85212</v>
      </c>
      <c r="C264" s="16">
        <v>428</v>
      </c>
      <c r="D264" s="28">
        <v>0</v>
      </c>
      <c r="E264" s="10">
        <v>200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</row>
    <row r="265" spans="1:11" ht="12.75">
      <c r="A265" s="9">
        <v>852</v>
      </c>
      <c r="B265" s="16">
        <v>85212</v>
      </c>
      <c r="C265" s="16">
        <v>430</v>
      </c>
      <c r="D265" s="28">
        <v>0</v>
      </c>
      <c r="E265" s="10">
        <v>19567</v>
      </c>
      <c r="F265" s="10">
        <v>9040.55</v>
      </c>
      <c r="G265" s="10">
        <v>7564.55</v>
      </c>
      <c r="H265" s="10">
        <v>0</v>
      </c>
      <c r="I265" s="10">
        <v>0</v>
      </c>
      <c r="J265" s="10">
        <v>0</v>
      </c>
      <c r="K265" s="10">
        <v>0</v>
      </c>
    </row>
    <row r="266" spans="1:11" ht="12.75">
      <c r="A266" s="9">
        <v>852</v>
      </c>
      <c r="B266" s="16">
        <v>85212</v>
      </c>
      <c r="C266" s="16">
        <v>444</v>
      </c>
      <c r="D266" s="28">
        <v>0</v>
      </c>
      <c r="E266" s="10">
        <v>2210</v>
      </c>
      <c r="F266" s="10">
        <v>1640.9</v>
      </c>
      <c r="G266" s="10">
        <v>1640.9</v>
      </c>
      <c r="H266" s="10">
        <v>0</v>
      </c>
      <c r="I266" s="10">
        <v>0</v>
      </c>
      <c r="J266" s="10">
        <v>0</v>
      </c>
      <c r="K266" s="10">
        <v>0</v>
      </c>
    </row>
    <row r="267" spans="1:11" ht="12.75">
      <c r="A267" s="9">
        <v>852</v>
      </c>
      <c r="B267" s="16">
        <v>85212</v>
      </c>
      <c r="C267" s="16">
        <v>461</v>
      </c>
      <c r="D267" s="28">
        <v>0</v>
      </c>
      <c r="E267" s="10">
        <v>300</v>
      </c>
      <c r="F267" s="10">
        <v>300</v>
      </c>
      <c r="G267" s="10">
        <v>300</v>
      </c>
      <c r="H267" s="10">
        <v>0</v>
      </c>
      <c r="I267" s="10">
        <v>0</v>
      </c>
      <c r="J267" s="10">
        <v>0</v>
      </c>
      <c r="K267" s="10">
        <v>0</v>
      </c>
    </row>
    <row r="268" spans="1:11" ht="12.75">
      <c r="A268" s="9">
        <v>852</v>
      </c>
      <c r="B268" s="16">
        <v>85212</v>
      </c>
      <c r="C268" s="16">
        <v>470</v>
      </c>
      <c r="D268" s="28">
        <v>0</v>
      </c>
      <c r="E268" s="10">
        <v>2050</v>
      </c>
      <c r="F268" s="10">
        <v>356.7</v>
      </c>
      <c r="G268" s="10">
        <v>356.7</v>
      </c>
      <c r="H268" s="10">
        <v>0</v>
      </c>
      <c r="I268" s="10">
        <v>0</v>
      </c>
      <c r="J268" s="10">
        <v>0</v>
      </c>
      <c r="K268" s="10">
        <v>0</v>
      </c>
    </row>
    <row r="269" spans="1:11" ht="12.75">
      <c r="A269" s="9">
        <v>852</v>
      </c>
      <c r="B269" s="16">
        <v>85213</v>
      </c>
      <c r="C269" s="16">
        <v>413</v>
      </c>
      <c r="D269" s="28">
        <v>0</v>
      </c>
      <c r="E269" s="10">
        <v>17400</v>
      </c>
      <c r="F269" s="10">
        <v>14015.51</v>
      </c>
      <c r="G269" s="10">
        <v>8325.92</v>
      </c>
      <c r="H269" s="10">
        <v>0</v>
      </c>
      <c r="I269" s="10">
        <v>0</v>
      </c>
      <c r="J269" s="10">
        <v>0</v>
      </c>
      <c r="K269" s="10">
        <v>0</v>
      </c>
    </row>
    <row r="270" spans="1:11" ht="12.75">
      <c r="A270" s="9">
        <v>852</v>
      </c>
      <c r="B270" s="16">
        <v>85214</v>
      </c>
      <c r="C270" s="16">
        <v>311</v>
      </c>
      <c r="D270" s="28">
        <v>0</v>
      </c>
      <c r="E270" s="10">
        <v>198330</v>
      </c>
      <c r="F270" s="10">
        <v>101984.88</v>
      </c>
      <c r="G270" s="10">
        <v>101127.58</v>
      </c>
      <c r="H270" s="10">
        <v>0</v>
      </c>
      <c r="I270" s="10">
        <v>0</v>
      </c>
      <c r="J270" s="10">
        <v>0</v>
      </c>
      <c r="K270" s="10">
        <v>0</v>
      </c>
    </row>
    <row r="271" spans="1:11" ht="12.75">
      <c r="A271" s="9">
        <v>852</v>
      </c>
      <c r="B271" s="16">
        <v>85214</v>
      </c>
      <c r="C271" s="16">
        <v>422</v>
      </c>
      <c r="D271" s="28">
        <v>0</v>
      </c>
      <c r="E271" s="10">
        <v>70</v>
      </c>
      <c r="F271" s="10">
        <v>47.26</v>
      </c>
      <c r="G271" s="10">
        <v>47.26</v>
      </c>
      <c r="H271" s="10">
        <v>0</v>
      </c>
      <c r="I271" s="10">
        <v>0</v>
      </c>
      <c r="J271" s="10">
        <v>0</v>
      </c>
      <c r="K271" s="10">
        <v>0</v>
      </c>
    </row>
    <row r="272" spans="1:11" ht="12.75">
      <c r="A272" s="9">
        <v>852</v>
      </c>
      <c r="B272" s="16">
        <v>85215</v>
      </c>
      <c r="C272" s="16">
        <v>311</v>
      </c>
      <c r="D272" s="28">
        <v>0</v>
      </c>
      <c r="E272" s="10">
        <v>2849</v>
      </c>
      <c r="F272" s="10">
        <v>2843.34</v>
      </c>
      <c r="G272" s="10">
        <v>2369.45</v>
      </c>
      <c r="H272" s="10">
        <v>0</v>
      </c>
      <c r="I272" s="10">
        <v>0</v>
      </c>
      <c r="J272" s="10">
        <v>0</v>
      </c>
      <c r="K272" s="10">
        <v>0</v>
      </c>
    </row>
    <row r="273" spans="1:11" ht="12.75">
      <c r="A273" s="9">
        <v>852</v>
      </c>
      <c r="B273" s="16">
        <v>85216</v>
      </c>
      <c r="C273" s="16">
        <v>311</v>
      </c>
      <c r="D273" s="28">
        <v>0</v>
      </c>
      <c r="E273" s="10">
        <v>153600</v>
      </c>
      <c r="F273" s="10">
        <v>150526.36</v>
      </c>
      <c r="G273" s="10">
        <v>87541.58</v>
      </c>
      <c r="H273" s="10">
        <v>888</v>
      </c>
      <c r="I273" s="10">
        <v>0</v>
      </c>
      <c r="J273" s="10">
        <v>0</v>
      </c>
      <c r="K273" s="10">
        <v>0</v>
      </c>
    </row>
    <row r="274" spans="1:11" ht="12.75">
      <c r="A274" s="9">
        <v>852</v>
      </c>
      <c r="B274" s="16">
        <v>85219</v>
      </c>
      <c r="C274" s="16">
        <v>302</v>
      </c>
      <c r="D274" s="28">
        <v>0</v>
      </c>
      <c r="E274" s="10">
        <v>1700</v>
      </c>
      <c r="F274" s="10">
        <v>400.55</v>
      </c>
      <c r="G274" s="10">
        <v>400.55</v>
      </c>
      <c r="H274" s="10">
        <v>0</v>
      </c>
      <c r="I274" s="10">
        <v>0</v>
      </c>
      <c r="J274" s="10">
        <v>0</v>
      </c>
      <c r="K274" s="10">
        <v>0</v>
      </c>
    </row>
    <row r="275" spans="1:11" ht="12.75">
      <c r="A275" s="9">
        <v>852</v>
      </c>
      <c r="B275" s="16">
        <v>85219</v>
      </c>
      <c r="C275" s="16">
        <v>401</v>
      </c>
      <c r="D275" s="28">
        <v>0</v>
      </c>
      <c r="E275" s="10">
        <v>604360</v>
      </c>
      <c r="F275" s="10">
        <v>278134.98</v>
      </c>
      <c r="G275" s="10">
        <v>275152.34</v>
      </c>
      <c r="H275" s="10">
        <v>0</v>
      </c>
      <c r="I275" s="10">
        <v>0</v>
      </c>
      <c r="J275" s="10">
        <v>0</v>
      </c>
      <c r="K275" s="10">
        <v>0</v>
      </c>
    </row>
    <row r="276" spans="1:11" ht="12.75">
      <c r="A276" s="9">
        <v>852</v>
      </c>
      <c r="B276" s="16">
        <v>85219</v>
      </c>
      <c r="C276" s="16">
        <v>404</v>
      </c>
      <c r="D276" s="28">
        <v>0</v>
      </c>
      <c r="E276" s="10">
        <v>43001</v>
      </c>
      <c r="F276" s="10">
        <v>43000.82</v>
      </c>
      <c r="G276" s="10">
        <v>43000.82</v>
      </c>
      <c r="H276" s="10">
        <v>0</v>
      </c>
      <c r="I276" s="10">
        <v>0</v>
      </c>
      <c r="J276" s="10">
        <v>0</v>
      </c>
      <c r="K276" s="10">
        <v>0</v>
      </c>
    </row>
    <row r="277" spans="1:11" ht="12.75">
      <c r="A277" s="9">
        <v>852</v>
      </c>
      <c r="B277" s="16">
        <v>85219</v>
      </c>
      <c r="C277" s="16">
        <v>411</v>
      </c>
      <c r="D277" s="28">
        <v>0</v>
      </c>
      <c r="E277" s="10">
        <v>99700</v>
      </c>
      <c r="F277" s="10">
        <v>49186.91</v>
      </c>
      <c r="G277" s="10">
        <v>47519.19</v>
      </c>
      <c r="H277" s="10">
        <v>0</v>
      </c>
      <c r="I277" s="10">
        <v>0</v>
      </c>
      <c r="J277" s="10">
        <v>0</v>
      </c>
      <c r="K277" s="10">
        <v>0</v>
      </c>
    </row>
    <row r="278" spans="1:11" ht="12.75">
      <c r="A278" s="9">
        <v>852</v>
      </c>
      <c r="B278" s="16">
        <v>85219</v>
      </c>
      <c r="C278" s="16">
        <v>412</v>
      </c>
      <c r="D278" s="28">
        <v>0</v>
      </c>
      <c r="E278" s="10">
        <v>14153</v>
      </c>
      <c r="F278" s="10">
        <v>3993.19</v>
      </c>
      <c r="G278" s="10">
        <v>3709.72</v>
      </c>
      <c r="H278" s="10">
        <v>0</v>
      </c>
      <c r="I278" s="10">
        <v>0</v>
      </c>
      <c r="J278" s="10">
        <v>0</v>
      </c>
      <c r="K278" s="10">
        <v>0</v>
      </c>
    </row>
    <row r="279" spans="1:11" ht="12.75">
      <c r="A279" s="9">
        <v>852</v>
      </c>
      <c r="B279" s="16">
        <v>85219</v>
      </c>
      <c r="C279" s="16">
        <v>417</v>
      </c>
      <c r="D279" s="28">
        <v>0</v>
      </c>
      <c r="E279" s="10">
        <v>13000</v>
      </c>
      <c r="F279" s="10">
        <v>10200</v>
      </c>
      <c r="G279" s="10">
        <v>4250</v>
      </c>
      <c r="H279" s="10">
        <v>0</v>
      </c>
      <c r="I279" s="10">
        <v>0</v>
      </c>
      <c r="J279" s="10">
        <v>0</v>
      </c>
      <c r="K279" s="10">
        <v>0</v>
      </c>
    </row>
    <row r="280" spans="1:11" ht="12.75">
      <c r="A280" s="9">
        <v>852</v>
      </c>
      <c r="B280" s="16">
        <v>85219</v>
      </c>
      <c r="C280" s="16">
        <v>421</v>
      </c>
      <c r="D280" s="28">
        <v>0</v>
      </c>
      <c r="E280" s="10">
        <v>33500</v>
      </c>
      <c r="F280" s="10">
        <v>12454.23</v>
      </c>
      <c r="G280" s="10">
        <v>12454.23</v>
      </c>
      <c r="H280" s="10">
        <v>0</v>
      </c>
      <c r="I280" s="10">
        <v>0</v>
      </c>
      <c r="J280" s="10">
        <v>0</v>
      </c>
      <c r="K280" s="10">
        <v>0</v>
      </c>
    </row>
    <row r="281" spans="1:11" ht="12.75">
      <c r="A281" s="9">
        <v>852</v>
      </c>
      <c r="B281" s="16">
        <v>85219</v>
      </c>
      <c r="C281" s="16">
        <v>426</v>
      </c>
      <c r="D281" s="28">
        <v>0</v>
      </c>
      <c r="E281" s="10">
        <v>6700</v>
      </c>
      <c r="F281" s="10">
        <v>3076.93</v>
      </c>
      <c r="G281" s="10">
        <v>3076.93</v>
      </c>
      <c r="H281" s="10">
        <v>0</v>
      </c>
      <c r="I281" s="10">
        <v>0</v>
      </c>
      <c r="J281" s="10">
        <v>0</v>
      </c>
      <c r="K281" s="10">
        <v>0</v>
      </c>
    </row>
    <row r="282" spans="1:11" ht="12.75">
      <c r="A282" s="9">
        <v>852</v>
      </c>
      <c r="B282" s="16">
        <v>85219</v>
      </c>
      <c r="C282" s="16">
        <v>427</v>
      </c>
      <c r="D282" s="28">
        <v>0</v>
      </c>
      <c r="E282" s="10">
        <v>3700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</row>
    <row r="283" spans="1:11" ht="12.75">
      <c r="A283" s="9">
        <v>852</v>
      </c>
      <c r="B283" s="16">
        <v>85219</v>
      </c>
      <c r="C283" s="16">
        <v>428</v>
      </c>
      <c r="D283" s="28">
        <v>0</v>
      </c>
      <c r="E283" s="10">
        <v>500</v>
      </c>
      <c r="F283" s="10">
        <v>100</v>
      </c>
      <c r="G283" s="10">
        <v>100</v>
      </c>
      <c r="H283" s="10">
        <v>0</v>
      </c>
      <c r="I283" s="10">
        <v>0</v>
      </c>
      <c r="J283" s="10">
        <v>0</v>
      </c>
      <c r="K283" s="10">
        <v>0</v>
      </c>
    </row>
    <row r="284" spans="1:11" ht="12.75">
      <c r="A284" s="9">
        <v>852</v>
      </c>
      <c r="B284" s="16">
        <v>85219</v>
      </c>
      <c r="C284" s="16">
        <v>430</v>
      </c>
      <c r="D284" s="28">
        <v>0</v>
      </c>
      <c r="E284" s="10">
        <v>36200</v>
      </c>
      <c r="F284" s="10">
        <v>19216.41</v>
      </c>
      <c r="G284" s="10">
        <v>14447.01</v>
      </c>
      <c r="H284" s="10">
        <v>0</v>
      </c>
      <c r="I284" s="10">
        <v>0</v>
      </c>
      <c r="J284" s="10">
        <v>0</v>
      </c>
      <c r="K284" s="10">
        <v>0</v>
      </c>
    </row>
    <row r="285" spans="1:11" ht="12.75">
      <c r="A285" s="9">
        <v>852</v>
      </c>
      <c r="B285" s="16">
        <v>85219</v>
      </c>
      <c r="C285" s="16">
        <v>435</v>
      </c>
      <c r="D285" s="28">
        <v>0</v>
      </c>
      <c r="E285" s="10">
        <v>2200</v>
      </c>
      <c r="F285" s="10">
        <v>2199.24</v>
      </c>
      <c r="G285" s="10">
        <v>1099.62</v>
      </c>
      <c r="H285" s="10">
        <v>0</v>
      </c>
      <c r="I285" s="10">
        <v>0</v>
      </c>
      <c r="J285" s="10">
        <v>0</v>
      </c>
      <c r="K285" s="10">
        <v>0</v>
      </c>
    </row>
    <row r="286" spans="1:11" ht="12.75">
      <c r="A286" s="9">
        <v>852</v>
      </c>
      <c r="B286" s="16">
        <v>85219</v>
      </c>
      <c r="C286" s="16">
        <v>436</v>
      </c>
      <c r="D286" s="28">
        <v>0</v>
      </c>
      <c r="E286" s="10">
        <v>4400</v>
      </c>
      <c r="F286" s="10">
        <v>1905.15</v>
      </c>
      <c r="G286" s="10">
        <v>1905.15</v>
      </c>
      <c r="H286" s="10">
        <v>0</v>
      </c>
      <c r="I286" s="10">
        <v>0</v>
      </c>
      <c r="J286" s="10">
        <v>0</v>
      </c>
      <c r="K286" s="10">
        <v>0</v>
      </c>
    </row>
    <row r="287" spans="1:11" ht="12.75">
      <c r="A287" s="9">
        <v>852</v>
      </c>
      <c r="B287" s="16">
        <v>85219</v>
      </c>
      <c r="C287" s="16">
        <v>437</v>
      </c>
      <c r="D287" s="28">
        <v>0</v>
      </c>
      <c r="E287" s="10">
        <v>6500</v>
      </c>
      <c r="F287" s="10">
        <v>2867.29</v>
      </c>
      <c r="G287" s="10">
        <v>2867.29</v>
      </c>
      <c r="H287" s="10">
        <v>0</v>
      </c>
      <c r="I287" s="10">
        <v>0</v>
      </c>
      <c r="J287" s="10">
        <v>0</v>
      </c>
      <c r="K287" s="10">
        <v>0</v>
      </c>
    </row>
    <row r="288" spans="1:11" ht="12.75">
      <c r="A288" s="9">
        <v>852</v>
      </c>
      <c r="B288" s="16">
        <v>85219</v>
      </c>
      <c r="C288" s="16">
        <v>441</v>
      </c>
      <c r="D288" s="28">
        <v>0</v>
      </c>
      <c r="E288" s="10">
        <v>2000</v>
      </c>
      <c r="F288" s="10">
        <v>422.1</v>
      </c>
      <c r="G288" s="10">
        <v>422.1</v>
      </c>
      <c r="H288" s="10">
        <v>0</v>
      </c>
      <c r="I288" s="10">
        <v>0</v>
      </c>
      <c r="J288" s="10">
        <v>0</v>
      </c>
      <c r="K288" s="10">
        <v>0</v>
      </c>
    </row>
    <row r="289" spans="1:11" ht="12.75">
      <c r="A289" s="9">
        <v>852</v>
      </c>
      <c r="B289" s="16">
        <v>85219</v>
      </c>
      <c r="C289" s="16">
        <v>443</v>
      </c>
      <c r="D289" s="28">
        <v>0</v>
      </c>
      <c r="E289" s="10">
        <v>2800</v>
      </c>
      <c r="F289" s="10">
        <v>1311</v>
      </c>
      <c r="G289" s="10">
        <v>1311</v>
      </c>
      <c r="H289" s="10">
        <v>0</v>
      </c>
      <c r="I289" s="10">
        <v>0</v>
      </c>
      <c r="J289" s="10">
        <v>0</v>
      </c>
      <c r="K289" s="10">
        <v>0</v>
      </c>
    </row>
    <row r="290" spans="1:11" ht="12.75">
      <c r="A290" s="9">
        <v>852</v>
      </c>
      <c r="B290" s="16">
        <v>85219</v>
      </c>
      <c r="C290" s="16">
        <v>444</v>
      </c>
      <c r="D290" s="28">
        <v>0</v>
      </c>
      <c r="E290" s="10">
        <v>12110</v>
      </c>
      <c r="F290" s="10">
        <v>8751.44</v>
      </c>
      <c r="G290" s="10">
        <v>8751.44</v>
      </c>
      <c r="H290" s="10">
        <v>0</v>
      </c>
      <c r="I290" s="10">
        <v>0</v>
      </c>
      <c r="J290" s="10">
        <v>0</v>
      </c>
      <c r="K290" s="10">
        <v>0</v>
      </c>
    </row>
    <row r="291" spans="1:11" ht="12.75">
      <c r="A291" s="9">
        <v>852</v>
      </c>
      <c r="B291" s="16">
        <v>85219</v>
      </c>
      <c r="C291" s="16">
        <v>470</v>
      </c>
      <c r="D291" s="28">
        <v>0</v>
      </c>
      <c r="E291" s="10">
        <v>7700</v>
      </c>
      <c r="F291" s="10">
        <v>6323.1</v>
      </c>
      <c r="G291" s="10">
        <v>6323.1</v>
      </c>
      <c r="H291" s="10">
        <v>0</v>
      </c>
      <c r="I291" s="10">
        <v>0</v>
      </c>
      <c r="J291" s="10">
        <v>0</v>
      </c>
      <c r="K291" s="10">
        <v>0</v>
      </c>
    </row>
    <row r="292" spans="1:11" ht="12.75">
      <c r="A292" s="9">
        <v>852</v>
      </c>
      <c r="B292" s="16">
        <v>85228</v>
      </c>
      <c r="C292" s="16">
        <v>411</v>
      </c>
      <c r="D292" s="28">
        <v>0</v>
      </c>
      <c r="E292" s="10">
        <v>7645</v>
      </c>
      <c r="F292" s="10">
        <v>3441.13</v>
      </c>
      <c r="G292" s="10">
        <v>3441.13</v>
      </c>
      <c r="H292" s="10">
        <v>0</v>
      </c>
      <c r="I292" s="10">
        <v>0</v>
      </c>
      <c r="J292" s="10">
        <v>0</v>
      </c>
      <c r="K292" s="10">
        <v>0</v>
      </c>
    </row>
    <row r="293" spans="1:11" ht="12.75">
      <c r="A293" s="9">
        <v>852</v>
      </c>
      <c r="B293" s="16">
        <v>85228</v>
      </c>
      <c r="C293" s="16">
        <v>412</v>
      </c>
      <c r="D293" s="28">
        <v>0</v>
      </c>
      <c r="E293" s="10">
        <v>1225</v>
      </c>
      <c r="F293" s="10">
        <v>359.11</v>
      </c>
      <c r="G293" s="10">
        <v>359.11</v>
      </c>
      <c r="H293" s="10">
        <v>0</v>
      </c>
      <c r="I293" s="10">
        <v>0</v>
      </c>
      <c r="J293" s="10">
        <v>0</v>
      </c>
      <c r="K293" s="10">
        <v>0</v>
      </c>
    </row>
    <row r="294" spans="1:11" ht="12.75">
      <c r="A294" s="9">
        <v>852</v>
      </c>
      <c r="B294" s="16">
        <v>85228</v>
      </c>
      <c r="C294" s="16">
        <v>417</v>
      </c>
      <c r="D294" s="28">
        <v>0</v>
      </c>
      <c r="E294" s="10">
        <v>41000</v>
      </c>
      <c r="F294" s="10">
        <v>22118.2</v>
      </c>
      <c r="G294" s="10">
        <v>22118.2</v>
      </c>
      <c r="H294" s="10">
        <v>0</v>
      </c>
      <c r="I294" s="10">
        <v>0</v>
      </c>
      <c r="J294" s="10">
        <v>0</v>
      </c>
      <c r="K294" s="10">
        <v>0</v>
      </c>
    </row>
    <row r="295" spans="1:11" ht="12.75">
      <c r="A295" s="9">
        <v>852</v>
      </c>
      <c r="B295" s="16">
        <v>85295</v>
      </c>
      <c r="C295" s="16">
        <v>311</v>
      </c>
      <c r="D295" s="28">
        <v>0</v>
      </c>
      <c r="E295" s="10">
        <v>112000</v>
      </c>
      <c r="F295" s="10">
        <v>68305.16</v>
      </c>
      <c r="G295" s="10">
        <v>66899.36</v>
      </c>
      <c r="H295" s="10">
        <v>0</v>
      </c>
      <c r="I295" s="10">
        <v>0</v>
      </c>
      <c r="J295" s="10">
        <v>0</v>
      </c>
      <c r="K295" s="10">
        <v>0</v>
      </c>
    </row>
    <row r="296" spans="1:11" ht="12.75">
      <c r="A296" s="9">
        <v>852</v>
      </c>
      <c r="B296" s="16">
        <v>85295</v>
      </c>
      <c r="C296" s="16">
        <v>411</v>
      </c>
      <c r="D296" s="28">
        <v>0</v>
      </c>
      <c r="E296" s="10">
        <v>460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</row>
    <row r="297" spans="1:11" ht="12.75">
      <c r="A297" s="9">
        <v>852</v>
      </c>
      <c r="B297" s="16">
        <v>85295</v>
      </c>
      <c r="C297" s="16">
        <v>412</v>
      </c>
      <c r="D297" s="28">
        <v>0</v>
      </c>
      <c r="E297" s="10">
        <v>76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</row>
    <row r="298" spans="1:11" ht="12.75">
      <c r="A298" s="9">
        <v>852</v>
      </c>
      <c r="B298" s="16">
        <v>85295</v>
      </c>
      <c r="C298" s="16">
        <v>417</v>
      </c>
      <c r="D298" s="28">
        <v>0</v>
      </c>
      <c r="E298" s="10">
        <v>1500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</row>
    <row r="299" spans="1:11" ht="12.75">
      <c r="A299" s="9">
        <v>852</v>
      </c>
      <c r="B299" s="16">
        <v>85295</v>
      </c>
      <c r="C299" s="16">
        <v>421</v>
      </c>
      <c r="D299" s="28">
        <v>0</v>
      </c>
      <c r="E299" s="10">
        <v>700</v>
      </c>
      <c r="F299" s="10">
        <v>545.8</v>
      </c>
      <c r="G299" s="10">
        <v>545.8</v>
      </c>
      <c r="H299" s="10">
        <v>0</v>
      </c>
      <c r="I299" s="10">
        <v>0</v>
      </c>
      <c r="J299" s="10">
        <v>0</v>
      </c>
      <c r="K299" s="10">
        <v>0</v>
      </c>
    </row>
    <row r="300" spans="1:11" ht="12.75">
      <c r="A300" s="9">
        <v>852</v>
      </c>
      <c r="B300" s="16">
        <v>85295</v>
      </c>
      <c r="C300" s="16">
        <v>430</v>
      </c>
      <c r="D300" s="28">
        <v>0</v>
      </c>
      <c r="E300" s="10">
        <v>10000</v>
      </c>
      <c r="F300" s="10">
        <v>5405.37</v>
      </c>
      <c r="G300" s="10">
        <v>1766.17</v>
      </c>
      <c r="H300" s="10">
        <v>0</v>
      </c>
      <c r="I300" s="10">
        <v>0</v>
      </c>
      <c r="J300" s="10">
        <v>0</v>
      </c>
      <c r="K300" s="10">
        <v>0</v>
      </c>
    </row>
    <row r="301" spans="1:11" ht="12.75">
      <c r="A301" s="9">
        <v>852</v>
      </c>
      <c r="B301" s="16">
        <v>85295</v>
      </c>
      <c r="C301" s="16">
        <v>443</v>
      </c>
      <c r="D301" s="28">
        <v>0</v>
      </c>
      <c r="E301" s="10">
        <v>500</v>
      </c>
      <c r="F301" s="10">
        <v>119.24</v>
      </c>
      <c r="G301" s="10">
        <v>119.24</v>
      </c>
      <c r="H301" s="10">
        <v>0</v>
      </c>
      <c r="I301" s="10">
        <v>0</v>
      </c>
      <c r="J301" s="10">
        <v>0</v>
      </c>
      <c r="K301" s="10">
        <v>0</v>
      </c>
    </row>
    <row r="302" spans="1:11" ht="12.75">
      <c r="A302" s="9">
        <v>853</v>
      </c>
      <c r="B302" s="16">
        <v>85305</v>
      </c>
      <c r="C302" s="16">
        <v>283</v>
      </c>
      <c r="D302" s="28">
        <v>0</v>
      </c>
      <c r="E302" s="10">
        <v>192000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</row>
    <row r="303" spans="1:11" ht="12.75">
      <c r="A303" s="9">
        <v>854</v>
      </c>
      <c r="B303" s="16">
        <v>85401</v>
      </c>
      <c r="C303" s="16">
        <v>302</v>
      </c>
      <c r="D303" s="28">
        <v>0</v>
      </c>
      <c r="E303" s="10">
        <v>80900</v>
      </c>
      <c r="F303" s="10">
        <v>69794.36</v>
      </c>
      <c r="G303" s="10">
        <v>37778.58</v>
      </c>
      <c r="H303" s="10">
        <v>0</v>
      </c>
      <c r="I303" s="10">
        <v>0</v>
      </c>
      <c r="J303" s="10">
        <v>0</v>
      </c>
      <c r="K303" s="10">
        <v>0</v>
      </c>
    </row>
    <row r="304" spans="1:11" ht="12.75">
      <c r="A304" s="9">
        <v>854</v>
      </c>
      <c r="B304" s="16">
        <v>85401</v>
      </c>
      <c r="C304" s="16">
        <v>401</v>
      </c>
      <c r="D304" s="28">
        <v>0</v>
      </c>
      <c r="E304" s="10">
        <v>530500</v>
      </c>
      <c r="F304" s="10">
        <v>485580.58</v>
      </c>
      <c r="G304" s="10">
        <v>283833.1</v>
      </c>
      <c r="H304" s="10">
        <v>0</v>
      </c>
      <c r="I304" s="10">
        <v>0</v>
      </c>
      <c r="J304" s="10">
        <v>0</v>
      </c>
      <c r="K304" s="10">
        <v>0</v>
      </c>
    </row>
    <row r="305" spans="1:11" ht="12.75">
      <c r="A305" s="9">
        <v>854</v>
      </c>
      <c r="B305" s="16">
        <v>85401</v>
      </c>
      <c r="C305" s="16">
        <v>404</v>
      </c>
      <c r="D305" s="28">
        <v>0</v>
      </c>
      <c r="E305" s="10">
        <v>34200</v>
      </c>
      <c r="F305" s="10">
        <v>32711.08</v>
      </c>
      <c r="G305" s="10">
        <v>32711.08</v>
      </c>
      <c r="H305" s="10">
        <v>0</v>
      </c>
      <c r="I305" s="10">
        <v>0</v>
      </c>
      <c r="J305" s="10">
        <v>0</v>
      </c>
      <c r="K305" s="10">
        <v>0</v>
      </c>
    </row>
    <row r="306" spans="1:11" ht="12.75">
      <c r="A306" s="9">
        <v>854</v>
      </c>
      <c r="B306" s="16">
        <v>85401</v>
      </c>
      <c r="C306" s="16">
        <v>411</v>
      </c>
      <c r="D306" s="28">
        <v>0</v>
      </c>
      <c r="E306" s="10">
        <v>95900</v>
      </c>
      <c r="F306" s="10">
        <v>93477.52</v>
      </c>
      <c r="G306" s="10">
        <v>49862.02</v>
      </c>
      <c r="H306" s="10">
        <v>0</v>
      </c>
      <c r="I306" s="10">
        <v>0</v>
      </c>
      <c r="J306" s="10">
        <v>0</v>
      </c>
      <c r="K306" s="10">
        <v>0</v>
      </c>
    </row>
    <row r="307" spans="1:11" ht="12.75">
      <c r="A307" s="9">
        <v>854</v>
      </c>
      <c r="B307" s="16">
        <v>85401</v>
      </c>
      <c r="C307" s="16">
        <v>412</v>
      </c>
      <c r="D307" s="28">
        <v>0</v>
      </c>
      <c r="E307" s="10">
        <v>15700</v>
      </c>
      <c r="F307" s="10">
        <v>13999.93</v>
      </c>
      <c r="G307" s="10">
        <v>5505.89</v>
      </c>
      <c r="H307" s="10">
        <v>0</v>
      </c>
      <c r="I307" s="10">
        <v>0</v>
      </c>
      <c r="J307" s="10">
        <v>0</v>
      </c>
      <c r="K307" s="10">
        <v>0</v>
      </c>
    </row>
    <row r="308" spans="1:11" ht="12.75">
      <c r="A308" s="9">
        <v>854</v>
      </c>
      <c r="B308" s="16">
        <v>85401</v>
      </c>
      <c r="C308" s="16">
        <v>421</v>
      </c>
      <c r="D308" s="28">
        <v>0</v>
      </c>
      <c r="E308" s="10">
        <v>6000</v>
      </c>
      <c r="F308" s="10">
        <v>138.15</v>
      </c>
      <c r="G308" s="10">
        <v>138.15</v>
      </c>
      <c r="H308" s="10">
        <v>0</v>
      </c>
      <c r="I308" s="10">
        <v>0</v>
      </c>
      <c r="J308" s="10">
        <v>0</v>
      </c>
      <c r="K308" s="10">
        <v>0</v>
      </c>
    </row>
    <row r="309" spans="1:11" ht="12.75">
      <c r="A309" s="9">
        <v>854</v>
      </c>
      <c r="B309" s="16">
        <v>85401</v>
      </c>
      <c r="C309" s="16">
        <v>424</v>
      </c>
      <c r="D309" s="28">
        <v>0</v>
      </c>
      <c r="E309" s="10">
        <v>5000</v>
      </c>
      <c r="F309" s="10">
        <v>2350.93</v>
      </c>
      <c r="G309" s="10">
        <v>2350.93</v>
      </c>
      <c r="H309" s="10">
        <v>0</v>
      </c>
      <c r="I309" s="10">
        <v>0</v>
      </c>
      <c r="J309" s="10">
        <v>0</v>
      </c>
      <c r="K309" s="10">
        <v>0</v>
      </c>
    </row>
    <row r="310" spans="1:11" ht="12.75">
      <c r="A310" s="9">
        <v>854</v>
      </c>
      <c r="B310" s="16">
        <v>85401</v>
      </c>
      <c r="C310" s="16">
        <v>430</v>
      </c>
      <c r="D310" s="28">
        <v>0</v>
      </c>
      <c r="E310" s="10">
        <v>300</v>
      </c>
      <c r="F310" s="10">
        <v>25</v>
      </c>
      <c r="G310" s="10">
        <v>25</v>
      </c>
      <c r="H310" s="10">
        <v>0</v>
      </c>
      <c r="I310" s="10">
        <v>0</v>
      </c>
      <c r="J310" s="10">
        <v>0</v>
      </c>
      <c r="K310" s="10">
        <v>0</v>
      </c>
    </row>
    <row r="311" spans="1:11" ht="12.75">
      <c r="A311" s="9">
        <v>854</v>
      </c>
      <c r="B311" s="16">
        <v>85401</v>
      </c>
      <c r="C311" s="16">
        <v>444</v>
      </c>
      <c r="D311" s="28">
        <v>0</v>
      </c>
      <c r="E311" s="10">
        <v>48196</v>
      </c>
      <c r="F311" s="10">
        <v>36148</v>
      </c>
      <c r="G311" s="10">
        <v>36148</v>
      </c>
      <c r="H311" s="10">
        <v>0</v>
      </c>
      <c r="I311" s="10">
        <v>0</v>
      </c>
      <c r="J311" s="10">
        <v>0</v>
      </c>
      <c r="K311" s="10">
        <v>0</v>
      </c>
    </row>
    <row r="312" spans="1:11" ht="12.75">
      <c r="A312" s="9">
        <v>854</v>
      </c>
      <c r="B312" s="16">
        <v>85412</v>
      </c>
      <c r="C312" s="16">
        <v>417</v>
      </c>
      <c r="D312" s="28">
        <v>0</v>
      </c>
      <c r="E312" s="10">
        <v>9050</v>
      </c>
      <c r="F312" s="10">
        <v>1640</v>
      </c>
      <c r="G312" s="10">
        <v>1640</v>
      </c>
      <c r="H312" s="10">
        <v>0</v>
      </c>
      <c r="I312" s="10">
        <v>0</v>
      </c>
      <c r="J312" s="10">
        <v>0</v>
      </c>
      <c r="K312" s="10">
        <v>0</v>
      </c>
    </row>
    <row r="313" spans="1:11" ht="12.75">
      <c r="A313" s="9">
        <v>854</v>
      </c>
      <c r="B313" s="16">
        <v>85412</v>
      </c>
      <c r="C313" s="16">
        <v>421</v>
      </c>
      <c r="D313" s="28">
        <v>0</v>
      </c>
      <c r="E313" s="10">
        <v>1950</v>
      </c>
      <c r="F313" s="10">
        <v>1030.26</v>
      </c>
      <c r="G313" s="10">
        <v>1030.26</v>
      </c>
      <c r="H313" s="10">
        <v>0</v>
      </c>
      <c r="I313" s="10">
        <v>0</v>
      </c>
      <c r="J313" s="10">
        <v>0</v>
      </c>
      <c r="K313" s="10">
        <v>0</v>
      </c>
    </row>
    <row r="314" spans="1:11" ht="12.75">
      <c r="A314" s="9">
        <v>854</v>
      </c>
      <c r="B314" s="16">
        <v>85412</v>
      </c>
      <c r="C314" s="16">
        <v>430</v>
      </c>
      <c r="D314" s="28">
        <v>0</v>
      </c>
      <c r="E314" s="10">
        <v>35600</v>
      </c>
      <c r="F314" s="10">
        <v>4738.03</v>
      </c>
      <c r="G314" s="10">
        <v>4738.03</v>
      </c>
      <c r="H314" s="10">
        <v>0</v>
      </c>
      <c r="I314" s="10">
        <v>0</v>
      </c>
      <c r="J314" s="10">
        <v>0</v>
      </c>
      <c r="K314" s="10">
        <v>0</v>
      </c>
    </row>
    <row r="315" spans="1:11" ht="12.75">
      <c r="A315" s="9">
        <v>854</v>
      </c>
      <c r="B315" s="16">
        <v>85412</v>
      </c>
      <c r="C315" s="16">
        <v>442</v>
      </c>
      <c r="D315" s="28">
        <v>0</v>
      </c>
      <c r="E315" s="10">
        <v>6000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</row>
    <row r="316" spans="1:11" ht="12.75">
      <c r="A316" s="9">
        <v>854</v>
      </c>
      <c r="B316" s="16">
        <v>85415</v>
      </c>
      <c r="C316" s="16">
        <v>324</v>
      </c>
      <c r="D316" s="28">
        <v>0</v>
      </c>
      <c r="E316" s="10">
        <v>90209</v>
      </c>
      <c r="F316" s="10">
        <v>43278</v>
      </c>
      <c r="G316" s="10">
        <v>43278</v>
      </c>
      <c r="H316" s="10">
        <v>0</v>
      </c>
      <c r="I316" s="10">
        <v>0</v>
      </c>
      <c r="J316" s="10">
        <v>0</v>
      </c>
      <c r="K316" s="10">
        <v>0</v>
      </c>
    </row>
    <row r="317" spans="1:11" ht="12.75">
      <c r="A317" s="9">
        <v>854</v>
      </c>
      <c r="B317" s="16">
        <v>85415</v>
      </c>
      <c r="C317" s="16">
        <v>326</v>
      </c>
      <c r="D317" s="28">
        <v>0</v>
      </c>
      <c r="E317" s="10">
        <v>26500</v>
      </c>
      <c r="F317" s="10">
        <v>8702.28</v>
      </c>
      <c r="G317" s="10">
        <v>8702.28</v>
      </c>
      <c r="H317" s="10">
        <v>0</v>
      </c>
      <c r="I317" s="10">
        <v>0</v>
      </c>
      <c r="J317" s="10">
        <v>0</v>
      </c>
      <c r="K317" s="10">
        <v>0</v>
      </c>
    </row>
    <row r="318" spans="1:11" ht="12.75">
      <c r="A318" s="9">
        <v>900</v>
      </c>
      <c r="B318" s="16">
        <v>90003</v>
      </c>
      <c r="C318" s="16">
        <v>430</v>
      </c>
      <c r="D318" s="28">
        <v>0</v>
      </c>
      <c r="E318" s="10">
        <v>612000</v>
      </c>
      <c r="F318" s="10">
        <v>577294.82</v>
      </c>
      <c r="G318" s="10">
        <v>202622.61</v>
      </c>
      <c r="H318" s="10">
        <v>26666.54</v>
      </c>
      <c r="I318" s="10">
        <v>0</v>
      </c>
      <c r="J318" s="10">
        <v>0</v>
      </c>
      <c r="K318" s="10">
        <v>0</v>
      </c>
    </row>
    <row r="319" spans="1:11" ht="12.75">
      <c r="A319" s="9">
        <v>900</v>
      </c>
      <c r="B319" s="16">
        <v>90004</v>
      </c>
      <c r="C319" s="16">
        <v>421</v>
      </c>
      <c r="D319" s="28">
        <v>0</v>
      </c>
      <c r="E319" s="10">
        <v>52000</v>
      </c>
      <c r="F319" s="10">
        <v>3373.03</v>
      </c>
      <c r="G319" s="10">
        <v>3373.03</v>
      </c>
      <c r="H319" s="10">
        <v>0</v>
      </c>
      <c r="I319" s="10">
        <v>0</v>
      </c>
      <c r="J319" s="10">
        <v>0</v>
      </c>
      <c r="K319" s="10">
        <v>0</v>
      </c>
    </row>
    <row r="320" spans="1:11" ht="12.75">
      <c r="A320" s="9">
        <v>900</v>
      </c>
      <c r="B320" s="16">
        <v>90004</v>
      </c>
      <c r="C320" s="16">
        <v>430</v>
      </c>
      <c r="D320" s="28">
        <v>0</v>
      </c>
      <c r="E320" s="10">
        <v>403500</v>
      </c>
      <c r="F320" s="10">
        <v>222523.19</v>
      </c>
      <c r="G320" s="10">
        <v>4612.5</v>
      </c>
      <c r="H320" s="10">
        <v>9720</v>
      </c>
      <c r="I320" s="10">
        <v>0</v>
      </c>
      <c r="J320" s="10">
        <v>0</v>
      </c>
      <c r="K320" s="10">
        <v>0</v>
      </c>
    </row>
    <row r="321" spans="1:11" ht="12.75">
      <c r="A321" s="9">
        <v>900</v>
      </c>
      <c r="B321" s="16">
        <v>90013</v>
      </c>
      <c r="C321" s="16">
        <v>421</v>
      </c>
      <c r="D321" s="28">
        <v>0</v>
      </c>
      <c r="E321" s="10">
        <v>7500</v>
      </c>
      <c r="F321" s="10">
        <v>1999.9</v>
      </c>
      <c r="G321" s="10">
        <v>1999.9</v>
      </c>
      <c r="H321" s="10">
        <v>0</v>
      </c>
      <c r="I321" s="10">
        <v>0</v>
      </c>
      <c r="J321" s="10">
        <v>0</v>
      </c>
      <c r="K321" s="10">
        <v>0</v>
      </c>
    </row>
    <row r="322" spans="1:11" ht="12.75">
      <c r="A322" s="9">
        <v>900</v>
      </c>
      <c r="B322" s="16">
        <v>90013</v>
      </c>
      <c r="C322" s="16">
        <v>430</v>
      </c>
      <c r="D322" s="28">
        <v>0</v>
      </c>
      <c r="E322" s="10">
        <v>92500</v>
      </c>
      <c r="F322" s="10">
        <v>76610</v>
      </c>
      <c r="G322" s="10">
        <v>33407.56</v>
      </c>
      <c r="H322" s="10">
        <v>0</v>
      </c>
      <c r="I322" s="10">
        <v>0</v>
      </c>
      <c r="J322" s="10">
        <v>0</v>
      </c>
      <c r="K322" s="10">
        <v>0</v>
      </c>
    </row>
    <row r="323" spans="1:11" ht="12.75">
      <c r="A323" s="9">
        <v>900</v>
      </c>
      <c r="B323" s="16">
        <v>90015</v>
      </c>
      <c r="C323" s="16">
        <v>426</v>
      </c>
      <c r="D323" s="28">
        <v>0</v>
      </c>
      <c r="E323" s="10">
        <v>930000</v>
      </c>
      <c r="F323" s="10">
        <v>883796.59</v>
      </c>
      <c r="G323" s="10">
        <v>433382.2</v>
      </c>
      <c r="H323" s="10">
        <v>0</v>
      </c>
      <c r="I323" s="10">
        <v>0</v>
      </c>
      <c r="J323" s="10">
        <v>0</v>
      </c>
      <c r="K323" s="10">
        <v>0</v>
      </c>
    </row>
    <row r="324" spans="1:11" ht="12.75">
      <c r="A324" s="9">
        <v>900</v>
      </c>
      <c r="B324" s="16">
        <v>90015</v>
      </c>
      <c r="C324" s="16">
        <v>427</v>
      </c>
      <c r="D324" s="28">
        <v>0</v>
      </c>
      <c r="E324" s="10">
        <v>310000</v>
      </c>
      <c r="F324" s="10">
        <v>168854.72</v>
      </c>
      <c r="G324" s="10">
        <v>65078.22</v>
      </c>
      <c r="H324" s="10">
        <v>0</v>
      </c>
      <c r="I324" s="10">
        <v>0</v>
      </c>
      <c r="J324" s="10">
        <v>0</v>
      </c>
      <c r="K324" s="10">
        <v>0</v>
      </c>
    </row>
    <row r="325" spans="1:11" ht="12.75">
      <c r="A325" s="9">
        <v>900</v>
      </c>
      <c r="B325" s="16">
        <v>90015</v>
      </c>
      <c r="C325" s="16">
        <v>430</v>
      </c>
      <c r="D325" s="28">
        <v>0</v>
      </c>
      <c r="E325" s="10">
        <v>46000</v>
      </c>
      <c r="F325" s="10">
        <v>20687.97</v>
      </c>
      <c r="G325" s="10">
        <v>20687.97</v>
      </c>
      <c r="H325" s="10">
        <v>0</v>
      </c>
      <c r="I325" s="10">
        <v>0</v>
      </c>
      <c r="J325" s="10">
        <v>0</v>
      </c>
      <c r="K325" s="10">
        <v>0</v>
      </c>
    </row>
    <row r="326" spans="1:11" ht="12.75">
      <c r="A326" s="9">
        <v>900</v>
      </c>
      <c r="B326" s="16">
        <v>90015</v>
      </c>
      <c r="C326" s="16">
        <v>605</v>
      </c>
      <c r="D326" s="28">
        <v>0</v>
      </c>
      <c r="E326" s="10">
        <v>466658.11</v>
      </c>
      <c r="F326" s="10">
        <v>164779.92</v>
      </c>
      <c r="G326" s="10">
        <v>118150.62</v>
      </c>
      <c r="H326" s="10">
        <v>0</v>
      </c>
      <c r="I326" s="10">
        <v>0</v>
      </c>
      <c r="J326" s="10">
        <v>0</v>
      </c>
      <c r="K326" s="10">
        <v>0</v>
      </c>
    </row>
    <row r="327" spans="1:11" ht="12.75">
      <c r="A327" s="9">
        <v>900</v>
      </c>
      <c r="B327" s="16">
        <v>90095</v>
      </c>
      <c r="C327" s="16">
        <v>421</v>
      </c>
      <c r="D327" s="28">
        <v>0</v>
      </c>
      <c r="E327" s="10">
        <v>20000</v>
      </c>
      <c r="F327" s="10">
        <v>4891.51</v>
      </c>
      <c r="G327" s="10">
        <v>4891.51</v>
      </c>
      <c r="H327" s="10">
        <v>0</v>
      </c>
      <c r="I327" s="10">
        <v>0</v>
      </c>
      <c r="J327" s="10">
        <v>0</v>
      </c>
      <c r="K327" s="10">
        <v>0</v>
      </c>
    </row>
    <row r="328" spans="1:11" ht="12.75">
      <c r="A328" s="9">
        <v>900</v>
      </c>
      <c r="B328" s="16">
        <v>90095</v>
      </c>
      <c r="C328" s="16">
        <v>430</v>
      </c>
      <c r="D328" s="28">
        <v>0</v>
      </c>
      <c r="E328" s="10">
        <v>40000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</row>
    <row r="329" spans="1:11" ht="12.75">
      <c r="A329" s="9">
        <v>900</v>
      </c>
      <c r="B329" s="16">
        <v>90095</v>
      </c>
      <c r="C329" s="16">
        <v>439</v>
      </c>
      <c r="D329" s="28">
        <v>0</v>
      </c>
      <c r="E329" s="10">
        <v>55000</v>
      </c>
      <c r="F329" s="10">
        <v>379.9</v>
      </c>
      <c r="G329" s="10">
        <v>379.9</v>
      </c>
      <c r="H329" s="10">
        <v>0</v>
      </c>
      <c r="I329" s="10">
        <v>0</v>
      </c>
      <c r="J329" s="10">
        <v>0</v>
      </c>
      <c r="K329" s="10">
        <v>0</v>
      </c>
    </row>
    <row r="330" spans="1:11" ht="12.75">
      <c r="A330" s="9">
        <v>921</v>
      </c>
      <c r="B330" s="16">
        <v>92109</v>
      </c>
      <c r="C330" s="16">
        <v>282</v>
      </c>
      <c r="D330" s="28">
        <v>0</v>
      </c>
      <c r="E330" s="10">
        <v>80000</v>
      </c>
      <c r="F330" s="10">
        <v>74150</v>
      </c>
      <c r="G330" s="10">
        <v>74150</v>
      </c>
      <c r="H330" s="10">
        <v>0</v>
      </c>
      <c r="I330" s="10">
        <v>0</v>
      </c>
      <c r="J330" s="10">
        <v>0</v>
      </c>
      <c r="K330" s="10">
        <v>0</v>
      </c>
    </row>
    <row r="331" spans="1:11" ht="12.75">
      <c r="A331" s="9">
        <v>921</v>
      </c>
      <c r="B331" s="16">
        <v>92109</v>
      </c>
      <c r="C331" s="16">
        <v>291</v>
      </c>
      <c r="D331" s="28">
        <v>0</v>
      </c>
      <c r="E331" s="10">
        <v>595.61</v>
      </c>
      <c r="F331" s="10">
        <v>595.61</v>
      </c>
      <c r="G331" s="10">
        <v>595.61</v>
      </c>
      <c r="H331" s="10">
        <v>0</v>
      </c>
      <c r="I331" s="10">
        <v>0</v>
      </c>
      <c r="J331" s="10">
        <v>0</v>
      </c>
      <c r="K331" s="10">
        <v>0</v>
      </c>
    </row>
    <row r="332" spans="1:11" ht="12.75">
      <c r="A332" s="9">
        <v>921</v>
      </c>
      <c r="B332" s="16">
        <v>92109</v>
      </c>
      <c r="C332" s="16">
        <v>411</v>
      </c>
      <c r="D332" s="28">
        <v>0</v>
      </c>
      <c r="E332" s="10">
        <v>9500</v>
      </c>
      <c r="F332" s="10">
        <v>539.31</v>
      </c>
      <c r="G332" s="10">
        <v>535.31</v>
      </c>
      <c r="H332" s="10">
        <v>0</v>
      </c>
      <c r="I332" s="10">
        <v>0</v>
      </c>
      <c r="J332" s="10">
        <v>0</v>
      </c>
      <c r="K332" s="10">
        <v>0</v>
      </c>
    </row>
    <row r="333" spans="1:11" ht="12.75">
      <c r="A333" s="9">
        <v>921</v>
      </c>
      <c r="B333" s="16">
        <v>92109</v>
      </c>
      <c r="C333" s="16">
        <v>412</v>
      </c>
      <c r="D333" s="28">
        <v>0</v>
      </c>
      <c r="E333" s="10">
        <v>3500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</row>
    <row r="334" spans="1:11" ht="12.75">
      <c r="A334" s="9">
        <v>921</v>
      </c>
      <c r="B334" s="16">
        <v>92109</v>
      </c>
      <c r="C334" s="16">
        <v>417</v>
      </c>
      <c r="D334" s="28">
        <v>0</v>
      </c>
      <c r="E334" s="10">
        <v>111690</v>
      </c>
      <c r="F334" s="10">
        <v>55218.95</v>
      </c>
      <c r="G334" s="10">
        <v>26489.15</v>
      </c>
      <c r="H334" s="10">
        <v>0</v>
      </c>
      <c r="I334" s="10">
        <v>0</v>
      </c>
      <c r="J334" s="10">
        <v>0</v>
      </c>
      <c r="K334" s="10">
        <v>0</v>
      </c>
    </row>
    <row r="335" spans="1:11" ht="12.75">
      <c r="A335" s="9">
        <v>921</v>
      </c>
      <c r="B335" s="16">
        <v>92109</v>
      </c>
      <c r="C335" s="16">
        <v>421</v>
      </c>
      <c r="D335" s="28">
        <v>0</v>
      </c>
      <c r="E335" s="10">
        <v>47400</v>
      </c>
      <c r="F335" s="10">
        <v>16794.42</v>
      </c>
      <c r="G335" s="10">
        <v>16561.96</v>
      </c>
      <c r="H335" s="10">
        <v>232.46</v>
      </c>
      <c r="I335" s="10">
        <v>0</v>
      </c>
      <c r="J335" s="10">
        <v>0</v>
      </c>
      <c r="K335" s="10">
        <v>0</v>
      </c>
    </row>
    <row r="336" spans="1:11" ht="12.75">
      <c r="A336" s="9">
        <v>921</v>
      </c>
      <c r="B336" s="16">
        <v>92109</v>
      </c>
      <c r="C336" s="16">
        <v>426</v>
      </c>
      <c r="D336" s="28">
        <v>0</v>
      </c>
      <c r="E336" s="10">
        <v>35000</v>
      </c>
      <c r="F336" s="10">
        <v>17251.79</v>
      </c>
      <c r="G336" s="10">
        <v>17251.79</v>
      </c>
      <c r="H336" s="10">
        <v>0</v>
      </c>
      <c r="I336" s="10">
        <v>0</v>
      </c>
      <c r="J336" s="10">
        <v>0</v>
      </c>
      <c r="K336" s="10">
        <v>0</v>
      </c>
    </row>
    <row r="337" spans="1:11" ht="12.75">
      <c r="A337" s="9">
        <v>921</v>
      </c>
      <c r="B337" s="16">
        <v>92109</v>
      </c>
      <c r="C337" s="16">
        <v>427</v>
      </c>
      <c r="D337" s="28">
        <v>0</v>
      </c>
      <c r="E337" s="10">
        <v>14500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</row>
    <row r="338" spans="1:11" ht="12.75">
      <c r="A338" s="9">
        <v>921</v>
      </c>
      <c r="B338" s="16">
        <v>92109</v>
      </c>
      <c r="C338" s="16">
        <v>430</v>
      </c>
      <c r="D338" s="28">
        <v>0</v>
      </c>
      <c r="E338" s="10">
        <v>437104.39</v>
      </c>
      <c r="F338" s="10">
        <v>119792.29</v>
      </c>
      <c r="G338" s="10">
        <v>62036.07</v>
      </c>
      <c r="H338" s="10">
        <v>8882.9</v>
      </c>
      <c r="I338" s="10">
        <v>0</v>
      </c>
      <c r="J338" s="10">
        <v>0</v>
      </c>
      <c r="K338" s="10">
        <v>0</v>
      </c>
    </row>
    <row r="339" spans="1:11" ht="12.75">
      <c r="A339" s="9">
        <v>921</v>
      </c>
      <c r="B339" s="16">
        <v>92109</v>
      </c>
      <c r="C339" s="16">
        <v>435</v>
      </c>
      <c r="D339" s="28">
        <v>0</v>
      </c>
      <c r="E339" s="10">
        <v>1500</v>
      </c>
      <c r="F339" s="10">
        <v>376.89</v>
      </c>
      <c r="G339" s="10">
        <v>376.89</v>
      </c>
      <c r="H339" s="10">
        <v>0</v>
      </c>
      <c r="I339" s="10">
        <v>0</v>
      </c>
      <c r="J339" s="10">
        <v>0</v>
      </c>
      <c r="K339" s="10">
        <v>0</v>
      </c>
    </row>
    <row r="340" spans="1:11" ht="12.75">
      <c r="A340" s="9">
        <v>921</v>
      </c>
      <c r="B340" s="16">
        <v>92109</v>
      </c>
      <c r="C340" s="16">
        <v>437</v>
      </c>
      <c r="D340" s="28">
        <v>0</v>
      </c>
      <c r="E340" s="10">
        <v>4000</v>
      </c>
      <c r="F340" s="10">
        <v>1187.14</v>
      </c>
      <c r="G340" s="10">
        <v>1146.07</v>
      </c>
      <c r="H340" s="10">
        <v>0</v>
      </c>
      <c r="I340" s="10">
        <v>0</v>
      </c>
      <c r="J340" s="10">
        <v>0</v>
      </c>
      <c r="K340" s="10">
        <v>0</v>
      </c>
    </row>
    <row r="341" spans="1:11" ht="12.75">
      <c r="A341" s="9">
        <v>921</v>
      </c>
      <c r="B341" s="16">
        <v>92109</v>
      </c>
      <c r="C341" s="16">
        <v>443</v>
      </c>
      <c r="D341" s="28">
        <v>0</v>
      </c>
      <c r="E341" s="10">
        <v>6000</v>
      </c>
      <c r="F341" s="10">
        <v>243</v>
      </c>
      <c r="G341" s="10">
        <v>243</v>
      </c>
      <c r="H341" s="10">
        <v>0</v>
      </c>
      <c r="I341" s="10">
        <v>0</v>
      </c>
      <c r="J341" s="10">
        <v>0</v>
      </c>
      <c r="K341" s="10">
        <v>0</v>
      </c>
    </row>
    <row r="342" spans="1:11" ht="12.75">
      <c r="A342" s="9">
        <v>921</v>
      </c>
      <c r="B342" s="16">
        <v>92109</v>
      </c>
      <c r="C342" s="16">
        <v>605</v>
      </c>
      <c r="D342" s="28">
        <v>0</v>
      </c>
      <c r="E342" s="10">
        <v>11000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</row>
    <row r="343" spans="1:11" ht="12.75">
      <c r="A343" s="9">
        <v>921</v>
      </c>
      <c r="B343" s="16">
        <v>92116</v>
      </c>
      <c r="C343" s="16">
        <v>248</v>
      </c>
      <c r="D343" s="28">
        <v>0</v>
      </c>
      <c r="E343" s="10">
        <v>524000</v>
      </c>
      <c r="F343" s="10">
        <v>252000</v>
      </c>
      <c r="G343" s="10">
        <v>252000</v>
      </c>
      <c r="H343" s="10">
        <v>0</v>
      </c>
      <c r="I343" s="10">
        <v>0</v>
      </c>
      <c r="J343" s="10">
        <v>0</v>
      </c>
      <c r="K343" s="10">
        <v>0</v>
      </c>
    </row>
    <row r="344" spans="1:11" ht="12.75">
      <c r="A344" s="9">
        <v>921</v>
      </c>
      <c r="B344" s="16">
        <v>92120</v>
      </c>
      <c r="C344" s="16">
        <v>272</v>
      </c>
      <c r="D344" s="28">
        <v>0</v>
      </c>
      <c r="E344" s="10">
        <v>70000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</row>
    <row r="345" spans="1:11" ht="12.75">
      <c r="A345" s="9">
        <v>921</v>
      </c>
      <c r="B345" s="16">
        <v>92120</v>
      </c>
      <c r="C345" s="16">
        <v>421</v>
      </c>
      <c r="D345" s="28">
        <v>0</v>
      </c>
      <c r="E345" s="10">
        <v>3000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</row>
    <row r="346" spans="1:11" ht="12.75">
      <c r="A346" s="9">
        <v>921</v>
      </c>
      <c r="B346" s="16">
        <v>92120</v>
      </c>
      <c r="C346" s="16">
        <v>427</v>
      </c>
      <c r="D346" s="28">
        <v>0</v>
      </c>
      <c r="E346" s="10">
        <v>66800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</row>
    <row r="347" spans="1:11" ht="12.75">
      <c r="A347" s="9">
        <v>921</v>
      </c>
      <c r="B347" s="16">
        <v>92120</v>
      </c>
      <c r="C347" s="16">
        <v>430</v>
      </c>
      <c r="D347" s="28">
        <v>0</v>
      </c>
      <c r="E347" s="10">
        <v>98200</v>
      </c>
      <c r="F347" s="10">
        <v>15393.9</v>
      </c>
      <c r="G347" s="10">
        <v>250</v>
      </c>
      <c r="H347" s="10">
        <v>0</v>
      </c>
      <c r="I347" s="10">
        <v>0</v>
      </c>
      <c r="J347" s="10">
        <v>0</v>
      </c>
      <c r="K347" s="10">
        <v>0</v>
      </c>
    </row>
    <row r="348" spans="1:11" ht="12.75">
      <c r="A348" s="9">
        <v>926</v>
      </c>
      <c r="B348" s="16">
        <v>92601</v>
      </c>
      <c r="C348" s="16">
        <v>411</v>
      </c>
      <c r="D348" s="28">
        <v>0</v>
      </c>
      <c r="E348" s="10">
        <v>21250</v>
      </c>
      <c r="F348" s="10">
        <v>3159.52</v>
      </c>
      <c r="G348" s="10">
        <v>3159.52</v>
      </c>
      <c r="H348" s="10">
        <v>0</v>
      </c>
      <c r="I348" s="10">
        <v>0</v>
      </c>
      <c r="J348" s="10">
        <v>0</v>
      </c>
      <c r="K348" s="10">
        <v>0</v>
      </c>
    </row>
    <row r="349" spans="1:11" ht="12.75">
      <c r="A349" s="9">
        <v>926</v>
      </c>
      <c r="B349" s="16">
        <v>92601</v>
      </c>
      <c r="C349" s="16">
        <v>412</v>
      </c>
      <c r="D349" s="28">
        <v>0</v>
      </c>
      <c r="E349" s="10">
        <v>3700</v>
      </c>
      <c r="F349" s="10">
        <v>443.45</v>
      </c>
      <c r="G349" s="10">
        <v>443.45</v>
      </c>
      <c r="H349" s="10">
        <v>0</v>
      </c>
      <c r="I349" s="10">
        <v>0</v>
      </c>
      <c r="J349" s="10">
        <v>0</v>
      </c>
      <c r="K349" s="10">
        <v>0</v>
      </c>
    </row>
    <row r="350" spans="1:11" ht="12.75">
      <c r="A350" s="9">
        <v>926</v>
      </c>
      <c r="B350" s="16">
        <v>92601</v>
      </c>
      <c r="C350" s="16">
        <v>417</v>
      </c>
      <c r="D350" s="28">
        <v>0</v>
      </c>
      <c r="E350" s="10">
        <v>140750</v>
      </c>
      <c r="F350" s="10">
        <v>63482</v>
      </c>
      <c r="G350" s="10">
        <v>51177</v>
      </c>
      <c r="H350" s="10">
        <v>0</v>
      </c>
      <c r="I350" s="10">
        <v>0</v>
      </c>
      <c r="J350" s="10">
        <v>0</v>
      </c>
      <c r="K350" s="10">
        <v>0</v>
      </c>
    </row>
    <row r="351" spans="1:11" ht="12.75">
      <c r="A351" s="9">
        <v>926</v>
      </c>
      <c r="B351" s="16">
        <v>92601</v>
      </c>
      <c r="C351" s="16">
        <v>421</v>
      </c>
      <c r="D351" s="28">
        <v>0</v>
      </c>
      <c r="E351" s="10">
        <v>96560</v>
      </c>
      <c r="F351" s="10">
        <v>6913.28</v>
      </c>
      <c r="G351" s="10">
        <v>4275.76</v>
      </c>
      <c r="H351" s="10">
        <v>2637.52</v>
      </c>
      <c r="I351" s="10">
        <v>0</v>
      </c>
      <c r="J351" s="10">
        <v>0</v>
      </c>
      <c r="K351" s="10">
        <v>0</v>
      </c>
    </row>
    <row r="352" spans="1:11" ht="12.75">
      <c r="A352" s="9">
        <v>926</v>
      </c>
      <c r="B352" s="16">
        <v>92601</v>
      </c>
      <c r="C352" s="16">
        <v>426</v>
      </c>
      <c r="D352" s="28">
        <v>0</v>
      </c>
      <c r="E352" s="10">
        <v>250000</v>
      </c>
      <c r="F352" s="10">
        <v>34110.69</v>
      </c>
      <c r="G352" s="10">
        <v>34110.69</v>
      </c>
      <c r="H352" s="10">
        <v>0</v>
      </c>
      <c r="I352" s="10">
        <v>0</v>
      </c>
      <c r="J352" s="10">
        <v>0</v>
      </c>
      <c r="K352" s="10">
        <v>0</v>
      </c>
    </row>
    <row r="353" spans="1:11" ht="12.75">
      <c r="A353" s="9">
        <v>926</v>
      </c>
      <c r="B353" s="16">
        <v>92601</v>
      </c>
      <c r="C353" s="16">
        <v>427</v>
      </c>
      <c r="D353" s="28">
        <v>0</v>
      </c>
      <c r="E353" s="10">
        <v>66393.27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</row>
    <row r="354" spans="1:11" ht="12.75">
      <c r="A354" s="9">
        <v>926</v>
      </c>
      <c r="B354" s="16">
        <v>92601</v>
      </c>
      <c r="C354" s="16">
        <v>430</v>
      </c>
      <c r="D354" s="28">
        <v>0</v>
      </c>
      <c r="E354" s="10">
        <v>304011.05</v>
      </c>
      <c r="F354" s="10">
        <v>63729.81</v>
      </c>
      <c r="G354" s="10">
        <v>59805.81</v>
      </c>
      <c r="H354" s="10">
        <v>3924</v>
      </c>
      <c r="I354" s="10">
        <v>0</v>
      </c>
      <c r="J354" s="10">
        <v>0</v>
      </c>
      <c r="K354" s="10">
        <v>0</v>
      </c>
    </row>
    <row r="355" spans="1:11" ht="12.75">
      <c r="A355" s="9">
        <v>926</v>
      </c>
      <c r="B355" s="16">
        <v>92601</v>
      </c>
      <c r="C355" s="16">
        <v>443</v>
      </c>
      <c r="D355" s="28">
        <v>0</v>
      </c>
      <c r="E355" s="10">
        <v>11200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</row>
    <row r="356" spans="1:11" ht="12.75">
      <c r="A356" s="9">
        <v>926</v>
      </c>
      <c r="B356" s="16">
        <v>92601</v>
      </c>
      <c r="C356" s="16">
        <v>605</v>
      </c>
      <c r="D356" s="28">
        <v>0</v>
      </c>
      <c r="E356" s="10">
        <v>10000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</row>
    <row r="357" spans="1:11" ht="12.75">
      <c r="A357" s="9">
        <v>926</v>
      </c>
      <c r="B357" s="16">
        <v>92605</v>
      </c>
      <c r="C357" s="16">
        <v>282</v>
      </c>
      <c r="D357" s="28">
        <v>0</v>
      </c>
      <c r="E357" s="10">
        <v>75000</v>
      </c>
      <c r="F357" s="10">
        <v>68000</v>
      </c>
      <c r="G357" s="10">
        <v>68000</v>
      </c>
      <c r="H357" s="10">
        <v>0</v>
      </c>
      <c r="I357" s="10">
        <v>0</v>
      </c>
      <c r="J357" s="10">
        <v>0</v>
      </c>
      <c r="K357" s="10">
        <v>0</v>
      </c>
    </row>
    <row r="358" spans="1:11" ht="12.75">
      <c r="A358" s="9">
        <v>926</v>
      </c>
      <c r="B358" s="16">
        <v>92605</v>
      </c>
      <c r="C358" s="16">
        <v>324</v>
      </c>
      <c r="D358" s="28">
        <v>0</v>
      </c>
      <c r="E358" s="10">
        <v>25000</v>
      </c>
      <c r="F358" s="10">
        <v>3150</v>
      </c>
      <c r="G358" s="10">
        <v>3150</v>
      </c>
      <c r="H358" s="10">
        <v>0</v>
      </c>
      <c r="I358" s="10">
        <v>0</v>
      </c>
      <c r="J358" s="10">
        <v>0</v>
      </c>
      <c r="K358" s="10">
        <v>0</v>
      </c>
    </row>
    <row r="359" spans="1:11" ht="12.75">
      <c r="A359" s="9">
        <v>926</v>
      </c>
      <c r="B359" s="16">
        <v>92605</v>
      </c>
      <c r="C359" s="16">
        <v>605</v>
      </c>
      <c r="D359" s="28">
        <v>0</v>
      </c>
      <c r="E359" s="10">
        <v>20000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</row>
  </sheetData>
  <sheetProtection/>
  <mergeCells count="11">
    <mergeCell ref="A3:A5"/>
    <mergeCell ref="B3:B5"/>
    <mergeCell ref="E3:E5"/>
    <mergeCell ref="F3:F5"/>
    <mergeCell ref="C3:C5"/>
    <mergeCell ref="D3:D5"/>
    <mergeCell ref="G3:G5"/>
    <mergeCell ref="H3:J3"/>
    <mergeCell ref="K3:K5"/>
    <mergeCell ref="H4:H5"/>
    <mergeCell ref="I4:J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D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8515625" style="0" customWidth="1"/>
    <col min="2" max="2" width="13.140625" style="0" bestFit="1" customWidth="1"/>
    <col min="3" max="3" width="11.7109375" style="0" customWidth="1"/>
  </cols>
  <sheetData>
    <row r="1" ht="12.75">
      <c r="D1" s="29" t="s">
        <v>33</v>
      </c>
    </row>
    <row r="2" spans="1:2" ht="12.75">
      <c r="A2" s="19" t="s">
        <v>24</v>
      </c>
      <c r="B2" s="20" t="s">
        <v>26</v>
      </c>
    </row>
    <row r="3" spans="1:2" ht="12.75">
      <c r="A3" s="19" t="s">
        <v>25</v>
      </c>
      <c r="B3" s="20" t="s">
        <v>26</v>
      </c>
    </row>
    <row r="4" spans="1:2" ht="12.75">
      <c r="A4" s="19" t="s">
        <v>23</v>
      </c>
      <c r="B4" s="20" t="s">
        <v>26</v>
      </c>
    </row>
    <row r="6" spans="1:3" ht="12.75">
      <c r="A6" s="17"/>
      <c r="B6" s="21" t="s">
        <v>29</v>
      </c>
      <c r="C6" s="18"/>
    </row>
    <row r="7" spans="1:3" ht="12.75">
      <c r="A7" s="21" t="s">
        <v>20</v>
      </c>
      <c r="B7" s="17" t="s">
        <v>30</v>
      </c>
      <c r="C7" s="23" t="s">
        <v>31</v>
      </c>
    </row>
    <row r="8" spans="1:3" ht="12.75">
      <c r="A8" s="17" t="s">
        <v>27</v>
      </c>
      <c r="B8" s="24"/>
      <c r="C8" s="26"/>
    </row>
    <row r="9" spans="1:3" ht="12.75">
      <c r="A9" s="22" t="s">
        <v>28</v>
      </c>
      <c r="B9" s="25"/>
      <c r="C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Gmina Michałowice</cp:lastModifiedBy>
  <cp:lastPrinted>2012-03-21T11:01:49Z</cp:lastPrinted>
  <dcterms:created xsi:type="dcterms:W3CDTF">2007-08-06T13:59:14Z</dcterms:created>
  <dcterms:modified xsi:type="dcterms:W3CDTF">2012-04-24T11:15:55Z</dcterms:modified>
  <cp:category/>
  <cp:version/>
  <cp:contentType/>
  <cp:contentStatus/>
</cp:coreProperties>
</file>