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'Arkusz1'!$A$2:$F$107</definedName>
  </definedNames>
  <calcPr fullCalcOnLoad="1"/>
</workbook>
</file>

<file path=xl/sharedStrings.xml><?xml version="1.0" encoding="utf-8"?>
<sst xmlns="http://schemas.openxmlformats.org/spreadsheetml/2006/main" count="101" uniqueCount="81">
  <si>
    <t>Dz</t>
  </si>
  <si>
    <t>Rozdz</t>
  </si>
  <si>
    <t>Zadanie</t>
  </si>
  <si>
    <t>010</t>
  </si>
  <si>
    <t>010-Rolnictwo i łowiectwo-Razem</t>
  </si>
  <si>
    <t>60016 Drogi publiczne gminne: Razem</t>
  </si>
  <si>
    <t>60095 Pozostała działalność : Razem</t>
  </si>
  <si>
    <t>600   Transport i łączność- Razem</t>
  </si>
  <si>
    <t>700  Gospodarka mieszkaniowa - Razem</t>
  </si>
  <si>
    <t>710 Działalność usługowa - Razem</t>
  </si>
  <si>
    <t>wynagrodzenia osobowe pracowników</t>
  </si>
  <si>
    <t>składki na ubezpieczenia społeczne</t>
  </si>
  <si>
    <t>składki na Fundusz Pracy</t>
  </si>
  <si>
    <t>75023  Urzędy gmin : Razem</t>
  </si>
  <si>
    <t>750  Administracja publiczna - Razem</t>
  </si>
  <si>
    <t>75403  Jednostki terenowe Policji : Razem</t>
  </si>
  <si>
    <t>75412 Ochotnicze  Straże Pożarne : Razem</t>
  </si>
  <si>
    <t>758  Różne rozliczenia - Razem</t>
  </si>
  <si>
    <t>podróże służbowe krajowe</t>
  </si>
  <si>
    <t>nagrody i wydatki osobowe nie zaliczone do wynagrodz.</t>
  </si>
  <si>
    <t>różne wydatki na rzecz osób fizycznych</t>
  </si>
  <si>
    <t>zakup materiałów i wyposażenia</t>
  </si>
  <si>
    <t>zakup energii</t>
  </si>
  <si>
    <t>zakup usług pozostałych</t>
  </si>
  <si>
    <t>różne opłaty i składki</t>
  </si>
  <si>
    <t>854  Edukacyjna opieka wychowawcza- Razem</t>
  </si>
  <si>
    <t>90004 Utrzymanie zieleni w miastach i gminach : Razem</t>
  </si>
  <si>
    <t>900  Gospodarka komunalna i ochrona środowiska- Razem</t>
  </si>
  <si>
    <t>921 Kultura i ochrona dziedzictwa narodowego - Razem</t>
  </si>
  <si>
    <t>Suma            WYDATKI  OGÓŁEM :</t>
  </si>
  <si>
    <t>71004 Plany zagospodarowania przestrzennego : Razem</t>
  </si>
  <si>
    <t>zakup usług remontowych</t>
  </si>
  <si>
    <t>Różne opłaty i składki</t>
  </si>
  <si>
    <t>wydatki na zakupy inwestycyjne jednostek budżetowych</t>
  </si>
  <si>
    <t xml:space="preserve">zakup usług pozostałych </t>
  </si>
  <si>
    <t>świadczenia społeczne</t>
  </si>
  <si>
    <t>Załącznik Nr 2</t>
  </si>
  <si>
    <t>75405Komendy powiatowe Policji : Razem</t>
  </si>
  <si>
    <t>01010</t>
  </si>
  <si>
    <t>01010- Infrastruktura wodociągowa i sanitacyjna wsi: Razem</t>
  </si>
  <si>
    <t>75818 Rezerwy ogólne i celowe : Razem</t>
  </si>
  <si>
    <t>rezerwy celowe</t>
  </si>
  <si>
    <t>rezerwa ogólna</t>
  </si>
  <si>
    <t>wyd.na zakupy inwestycyjne jedn.budżet.</t>
  </si>
  <si>
    <t>754  Bezpiecz.publiczne i ochrona przeciwpożar- Razem</t>
  </si>
  <si>
    <t>wydatki inwestycyjne jedn.budżet</t>
  </si>
  <si>
    <t>wyd.na zakupy inwestycyjne jedn.budż</t>
  </si>
  <si>
    <t>kary i odszkod.wypł.na rzecz osób fiz.</t>
  </si>
  <si>
    <t>Zmniejszenie</t>
  </si>
  <si>
    <t>Zwiększenie</t>
  </si>
  <si>
    <t>Parag</t>
  </si>
  <si>
    <t>Rady Gminy Michałowice</t>
  </si>
  <si>
    <t>wpłaty jednostek na rzecz środków specjalnych</t>
  </si>
  <si>
    <t>Dokonać zmian w planie wydatków budżetu gminy w roku budżetowym 2003 stanowiącym załącznik nr 2 do uchwały Rady Gminy nr V/27/2003 z 10 marca 2003 r. w sprawie uchwalenia budżetu Gminy Michałowice na  2003  r. w sposób następujący :</t>
  </si>
  <si>
    <t>60004 Lokalny transport zbiorowy: Razem</t>
  </si>
  <si>
    <t>92109 Domy i ośrodki kultury,świetlice i kluby : Razem</t>
  </si>
  <si>
    <t>85404  Przedszkola: Razem</t>
  </si>
  <si>
    <t>70004  Różne jednostki obsługi gospodarki mieszkaniowej: Razem</t>
  </si>
  <si>
    <t>dotacja podmiotowa z budżetu dla niepubl.szkoły lub innej placówki ośw-wych.</t>
  </si>
  <si>
    <t>92120 Ochrona i konserwacja zabytków:Razem</t>
  </si>
  <si>
    <t>składki na ubezpieczenie zdrowotne</t>
  </si>
  <si>
    <t>85313 Składki na ubezp.zdrowotne oplacane za osoby pob.niektóre świadczenia z pomocy społecznej:Razem</t>
  </si>
  <si>
    <t>853 Opieka społeczna-Razem</t>
  </si>
  <si>
    <t>85315 Dodatki mieszkaniowe:Razem</t>
  </si>
  <si>
    <t>stypendia oraz inne formy pomocy dla uczniów</t>
  </si>
  <si>
    <t>zakup pomocy naukowych,dydakt.i książek</t>
  </si>
  <si>
    <t>85154 Przeciwdziałanie alkoholizmowi:Razem</t>
  </si>
  <si>
    <t>851 Ochrona zdrowia-Razem</t>
  </si>
  <si>
    <t>80101 Szkoły podstawowe:Razem</t>
  </si>
  <si>
    <t>801 Oświata i wychowanie-Razem</t>
  </si>
  <si>
    <t>85195 Pozostała działalność:Razem</t>
  </si>
  <si>
    <t>85314 Zasiłki i pomoc w naturze oraz składki na ubezp:Razem</t>
  </si>
  <si>
    <t>85415 Pomoc materialna dla uczniów:Razem</t>
  </si>
  <si>
    <t>85316 Zasiłki rodzinne, pielęgnacyjne i wychowawcze: Razem</t>
  </si>
  <si>
    <t>75095 Pozostała działalność:Razem</t>
  </si>
  <si>
    <t>70005  Gospodarka gruntami i nieruchomościami : Razem</t>
  </si>
  <si>
    <t>80146 Dokształcanie i doskonalenia nauczycieli:Razem</t>
  </si>
  <si>
    <t>85446 Dokształcanie i doskonalenia nauczycieli:Razem</t>
  </si>
  <si>
    <t>do Uchwały Nr XV/90/2003</t>
  </si>
  <si>
    <t>z dnia 15 grudnia 2003 r.</t>
  </si>
  <si>
    <t>Plan po zmianach 33 008 871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</si>
</sst>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7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/>
    </xf>
    <xf numFmtId="0" fontId="2" fillId="0" borderId="2" xfId="0" applyNumberFormat="1" applyFont="1" applyBorder="1" applyAlignment="1" quotePrefix="1">
      <alignment vertical="top" wrapText="1"/>
    </xf>
    <xf numFmtId="0" fontId="2" fillId="0" borderId="2" xfId="0" applyFont="1" applyBorder="1" applyAlignment="1" quotePrefix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top" wrapText="1"/>
    </xf>
    <xf numFmtId="3" fontId="2" fillId="0" borderId="2" xfId="0" applyNumberFormat="1" applyFont="1" applyBorder="1" applyAlignment="1">
      <alignment horizontal="right" vertical="top" wrapText="1"/>
    </xf>
    <xf numFmtId="3" fontId="2" fillId="0" borderId="2" xfId="0" applyNumberFormat="1" applyFont="1" applyBorder="1" applyAlignment="1">
      <alignment horizontal="right"/>
    </xf>
    <xf numFmtId="3" fontId="2" fillId="0" borderId="2" xfId="15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/>
    </xf>
    <xf numFmtId="44" fontId="2" fillId="0" borderId="2" xfId="18" applyFont="1" applyBorder="1" applyAlignment="1">
      <alignment horizontal="justify" vertical="top" wrapText="1"/>
    </xf>
    <xf numFmtId="3" fontId="2" fillId="0" borderId="2" xfId="18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3" fontId="4" fillId="0" borderId="2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0"/>
  <sheetViews>
    <sheetView tabSelected="1" view="pageBreakPreview" zoomScale="90" zoomScaleSheetLayoutView="90" workbookViewId="0" topLeftCell="A1">
      <selection activeCell="F104" sqref="F104"/>
    </sheetView>
  </sheetViews>
  <sheetFormatPr defaultColWidth="9.00390625" defaultRowHeight="12.75" customHeight="1"/>
  <cols>
    <col min="1" max="1" width="4.875" style="33" customWidth="1"/>
    <col min="2" max="2" width="7.375" style="33" customWidth="1"/>
    <col min="3" max="3" width="7.625" style="33" customWidth="1"/>
    <col min="4" max="4" width="38.25390625" style="33" customWidth="1"/>
    <col min="5" max="5" width="16.125" style="33" customWidth="1"/>
    <col min="6" max="6" width="13.375" style="33" customWidth="1"/>
    <col min="7" max="16384" width="9.125" style="33" customWidth="1"/>
  </cols>
  <sheetData>
    <row r="2" spans="1:9" ht="12.75" customHeight="1">
      <c r="A2" s="30"/>
      <c r="B2" s="30"/>
      <c r="C2" s="30"/>
      <c r="D2" s="31"/>
      <c r="E2" s="31"/>
      <c r="F2" s="31"/>
      <c r="G2" s="32"/>
      <c r="H2" s="32"/>
      <c r="I2" s="32"/>
    </row>
    <row r="3" spans="1:9" ht="12.75" customHeight="1">
      <c r="A3" s="30"/>
      <c r="B3" s="30"/>
      <c r="C3" s="30"/>
      <c r="D3" s="31"/>
      <c r="E3" s="1" t="s">
        <v>36</v>
      </c>
      <c r="G3" s="32"/>
      <c r="H3" s="32"/>
      <c r="I3" s="32"/>
    </row>
    <row r="4" spans="1:9" ht="12.75" customHeight="1">
      <c r="A4" s="30"/>
      <c r="B4" s="30"/>
      <c r="C4" s="30"/>
      <c r="D4" s="31"/>
      <c r="E4" s="43" t="s">
        <v>78</v>
      </c>
      <c r="F4" s="44"/>
      <c r="G4" s="32"/>
      <c r="H4" s="32"/>
      <c r="I4" s="32"/>
    </row>
    <row r="5" spans="1:9" ht="12.75" customHeight="1">
      <c r="A5" s="30"/>
      <c r="B5" s="30"/>
      <c r="C5" s="30"/>
      <c r="D5" s="31"/>
      <c r="E5" s="43" t="s">
        <v>51</v>
      </c>
      <c r="F5" s="44"/>
      <c r="G5" s="32"/>
      <c r="H5" s="32"/>
      <c r="I5" s="32"/>
    </row>
    <row r="6" spans="1:9" ht="12.75" customHeight="1">
      <c r="A6" s="30"/>
      <c r="B6" s="30"/>
      <c r="C6" s="30"/>
      <c r="D6" s="31"/>
      <c r="E6" s="43" t="s">
        <v>79</v>
      </c>
      <c r="F6" s="44"/>
      <c r="G6" s="32"/>
      <c r="H6" s="32"/>
      <c r="I6" s="32"/>
    </row>
    <row r="7" spans="1:9" ht="12.75" customHeight="1">
      <c r="A7" s="30"/>
      <c r="B7" s="30"/>
      <c r="C7" s="30"/>
      <c r="D7" s="31"/>
      <c r="E7" s="1"/>
      <c r="F7" s="36"/>
      <c r="G7" s="32"/>
      <c r="H7" s="32"/>
      <c r="I7" s="32"/>
    </row>
    <row r="8" spans="1:9" ht="36.75" customHeight="1">
      <c r="A8" s="43" t="s">
        <v>53</v>
      </c>
      <c r="B8" s="43"/>
      <c r="C8" s="43"/>
      <c r="D8" s="43"/>
      <c r="E8" s="43"/>
      <c r="F8" s="43"/>
      <c r="G8" s="32"/>
      <c r="H8" s="32"/>
      <c r="I8" s="32"/>
    </row>
    <row r="9" spans="1:9" ht="12.75" customHeight="1">
      <c r="A9" s="2"/>
      <c r="B9" s="2"/>
      <c r="C9" s="2"/>
      <c r="D9" s="2"/>
      <c r="E9" s="2"/>
      <c r="F9" s="2"/>
      <c r="G9" s="32"/>
      <c r="H9" s="32"/>
      <c r="I9" s="32"/>
    </row>
    <row r="10" spans="1:6" ht="12.75" customHeight="1">
      <c r="A10" s="3" t="s">
        <v>0</v>
      </c>
      <c r="B10" s="3" t="s">
        <v>1</v>
      </c>
      <c r="C10" s="3" t="s">
        <v>50</v>
      </c>
      <c r="D10" s="3" t="s">
        <v>2</v>
      </c>
      <c r="E10" s="4" t="s">
        <v>48</v>
      </c>
      <c r="F10" s="5" t="s">
        <v>49</v>
      </c>
    </row>
    <row r="11" spans="1:6" ht="12.7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ht="13.5" customHeight="1">
      <c r="A12" s="7" t="s">
        <v>3</v>
      </c>
      <c r="B12" s="8" t="s">
        <v>38</v>
      </c>
      <c r="C12" s="9">
        <v>4300</v>
      </c>
      <c r="D12" s="15" t="s">
        <v>23</v>
      </c>
      <c r="E12" s="12">
        <v>8100</v>
      </c>
      <c r="F12" s="13">
        <v>0</v>
      </c>
    </row>
    <row r="13" spans="1:6" ht="13.5" customHeight="1">
      <c r="A13" s="7"/>
      <c r="B13" s="8"/>
      <c r="C13" s="9">
        <v>4430</v>
      </c>
      <c r="D13" s="16" t="s">
        <v>24</v>
      </c>
      <c r="E13" s="17">
        <v>4200</v>
      </c>
      <c r="F13" s="13">
        <v>0</v>
      </c>
    </row>
    <row r="14" spans="1:6" ht="13.5" customHeight="1">
      <c r="A14" s="14"/>
      <c r="B14" s="14"/>
      <c r="C14" s="9">
        <v>6050</v>
      </c>
      <c r="D14" s="14" t="s">
        <v>45</v>
      </c>
      <c r="E14" s="11">
        <v>188000</v>
      </c>
      <c r="F14" s="13">
        <v>0</v>
      </c>
    </row>
    <row r="15" spans="1:6" ht="25.5" customHeight="1">
      <c r="A15" s="18"/>
      <c r="B15" s="18"/>
      <c r="C15" s="39" t="s">
        <v>39</v>
      </c>
      <c r="D15" s="40"/>
      <c r="E15" s="19">
        <f>SUM(E12:E14)</f>
        <v>200300</v>
      </c>
      <c r="F15" s="19">
        <f>SUM(F12:F14)</f>
        <v>0</v>
      </c>
    </row>
    <row r="16" spans="1:6" ht="16.5" customHeight="1">
      <c r="A16" s="46" t="s">
        <v>4</v>
      </c>
      <c r="B16" s="46"/>
      <c r="C16" s="46"/>
      <c r="D16" s="46"/>
      <c r="E16" s="22">
        <f>SUM(E15)</f>
        <v>200300</v>
      </c>
      <c r="F16" s="22">
        <f>SUM(F15)</f>
        <v>0</v>
      </c>
    </row>
    <row r="17" spans="1:6" ht="16.5" customHeight="1">
      <c r="A17" s="9">
        <v>600</v>
      </c>
      <c r="B17" s="9">
        <v>60004</v>
      </c>
      <c r="C17" s="9">
        <v>4300</v>
      </c>
      <c r="D17" s="10" t="s">
        <v>23</v>
      </c>
      <c r="E17" s="11">
        <v>3000</v>
      </c>
      <c r="F17" s="13">
        <v>0</v>
      </c>
    </row>
    <row r="18" spans="1:6" ht="14.25" customHeight="1">
      <c r="A18" s="21"/>
      <c r="B18" s="21"/>
      <c r="C18" s="42" t="s">
        <v>54</v>
      </c>
      <c r="D18" s="42"/>
      <c r="E18" s="22">
        <f>SUM(E17)</f>
        <v>3000</v>
      </c>
      <c r="F18" s="22">
        <f>SUM(F17)</f>
        <v>0</v>
      </c>
    </row>
    <row r="19" spans="1:6" ht="14.25" customHeight="1">
      <c r="A19" s="21"/>
      <c r="B19" s="9">
        <v>60016</v>
      </c>
      <c r="C19" s="9">
        <v>4270</v>
      </c>
      <c r="D19" s="10" t="s">
        <v>31</v>
      </c>
      <c r="E19" s="11"/>
      <c r="F19" s="11">
        <v>10000</v>
      </c>
    </row>
    <row r="20" spans="1:6" ht="14.25" customHeight="1">
      <c r="A20" s="21"/>
      <c r="B20" s="21"/>
      <c r="C20" s="9">
        <v>4300</v>
      </c>
      <c r="D20" s="15" t="s">
        <v>23</v>
      </c>
      <c r="E20" s="11">
        <v>10000</v>
      </c>
      <c r="F20" s="11"/>
    </row>
    <row r="21" spans="1:6" ht="15.75" customHeight="1">
      <c r="A21" s="14"/>
      <c r="B21" s="9"/>
      <c r="C21" s="9">
        <v>6050</v>
      </c>
      <c r="D21" s="14" t="s">
        <v>45</v>
      </c>
      <c r="E21" s="11">
        <v>0</v>
      </c>
      <c r="F21" s="13">
        <v>25000</v>
      </c>
    </row>
    <row r="22" spans="1:6" ht="14.25" customHeight="1">
      <c r="A22" s="18"/>
      <c r="B22" s="18"/>
      <c r="C22" s="42" t="s">
        <v>5</v>
      </c>
      <c r="D22" s="42"/>
      <c r="E22" s="23">
        <f>SUM(E19:E21)</f>
        <v>10000</v>
      </c>
      <c r="F22" s="23">
        <f>SUM(F19:F21)</f>
        <v>35000</v>
      </c>
    </row>
    <row r="23" spans="1:6" ht="15" customHeight="1">
      <c r="A23" s="18"/>
      <c r="B23" s="14">
        <v>60095</v>
      </c>
      <c r="C23" s="9">
        <v>4270</v>
      </c>
      <c r="D23" s="10" t="s">
        <v>31</v>
      </c>
      <c r="E23" s="11">
        <v>20000</v>
      </c>
      <c r="F23" s="13">
        <v>0</v>
      </c>
    </row>
    <row r="24" spans="1:6" ht="13.5" customHeight="1">
      <c r="A24" s="18"/>
      <c r="B24" s="18"/>
      <c r="C24" s="42" t="s">
        <v>6</v>
      </c>
      <c r="D24" s="42"/>
      <c r="E24" s="23">
        <f>SUM(E23:E23)</f>
        <v>20000</v>
      </c>
      <c r="F24" s="23">
        <f>SUM(F23:F23)</f>
        <v>0</v>
      </c>
    </row>
    <row r="25" spans="1:6" ht="15" customHeight="1">
      <c r="A25" s="46" t="s">
        <v>7</v>
      </c>
      <c r="B25" s="46"/>
      <c r="C25" s="46"/>
      <c r="D25" s="46"/>
      <c r="E25" s="22">
        <f>SUM(E24,E22,E18)</f>
        <v>33000</v>
      </c>
      <c r="F25" s="22">
        <f>SUM(F24,F22,F18)</f>
        <v>35000</v>
      </c>
    </row>
    <row r="26" spans="1:6" ht="13.5" customHeight="1">
      <c r="A26" s="9">
        <v>700</v>
      </c>
      <c r="B26" s="9">
        <v>70004</v>
      </c>
      <c r="C26" s="9">
        <v>4300</v>
      </c>
      <c r="D26" s="10" t="s">
        <v>23</v>
      </c>
      <c r="E26" s="11">
        <v>2000</v>
      </c>
      <c r="F26" s="13"/>
    </row>
    <row r="27" spans="1:6" ht="13.5" customHeight="1">
      <c r="A27" s="9"/>
      <c r="B27" s="9"/>
      <c r="C27" s="9">
        <v>4430</v>
      </c>
      <c r="D27" s="10" t="s">
        <v>32</v>
      </c>
      <c r="E27" s="11">
        <v>1250</v>
      </c>
      <c r="F27" s="13"/>
    </row>
    <row r="28" spans="1:6" ht="25.5" customHeight="1">
      <c r="A28" s="18"/>
      <c r="B28" s="18"/>
      <c r="C28" s="42" t="s">
        <v>57</v>
      </c>
      <c r="D28" s="42"/>
      <c r="E28" s="23">
        <f>SUM(E26:E27)</f>
        <v>3250</v>
      </c>
      <c r="F28" s="23">
        <f>SUM(F26:F27)</f>
        <v>0</v>
      </c>
    </row>
    <row r="29" spans="1:6" ht="13.5" customHeight="1">
      <c r="A29" s="18"/>
      <c r="B29" s="14">
        <v>70005</v>
      </c>
      <c r="C29" s="9">
        <v>4590</v>
      </c>
      <c r="D29" s="14" t="s">
        <v>47</v>
      </c>
      <c r="E29" s="11">
        <v>150000</v>
      </c>
      <c r="F29" s="13"/>
    </row>
    <row r="30" spans="1:6" ht="13.5" customHeight="1">
      <c r="A30" s="18"/>
      <c r="B30" s="14"/>
      <c r="C30" s="9">
        <v>6060</v>
      </c>
      <c r="D30" s="14" t="s">
        <v>43</v>
      </c>
      <c r="E30" s="11">
        <v>100000</v>
      </c>
      <c r="F30" s="13"/>
    </row>
    <row r="31" spans="1:6" ht="24" customHeight="1">
      <c r="A31" s="18"/>
      <c r="B31" s="18"/>
      <c r="C31" s="42" t="s">
        <v>75</v>
      </c>
      <c r="D31" s="42"/>
      <c r="E31" s="23">
        <f>SUM(E29:E30)</f>
        <v>250000</v>
      </c>
      <c r="F31" s="23">
        <f>SUM(F29:F30)</f>
        <v>0</v>
      </c>
    </row>
    <row r="32" spans="1:6" ht="15" customHeight="1">
      <c r="A32" s="46" t="s">
        <v>8</v>
      </c>
      <c r="B32" s="46"/>
      <c r="C32" s="46"/>
      <c r="D32" s="46"/>
      <c r="E32" s="22">
        <f>SUM(E31,E28)</f>
        <v>253250</v>
      </c>
      <c r="F32" s="22">
        <f>SUM(F31,F28)</f>
        <v>0</v>
      </c>
    </row>
    <row r="33" spans="1:6" ht="15.75" customHeight="1">
      <c r="A33" s="9">
        <v>710</v>
      </c>
      <c r="B33" s="14">
        <v>71004</v>
      </c>
      <c r="C33" s="9">
        <v>4300</v>
      </c>
      <c r="D33" s="10" t="s">
        <v>23</v>
      </c>
      <c r="E33" s="11">
        <v>30000</v>
      </c>
      <c r="F33" s="13"/>
    </row>
    <row r="34" spans="1:6" ht="15.75" customHeight="1">
      <c r="A34" s="18"/>
      <c r="B34" s="18"/>
      <c r="C34" s="42" t="s">
        <v>30</v>
      </c>
      <c r="D34" s="42"/>
      <c r="E34" s="23">
        <f>SUM(E33)</f>
        <v>30000</v>
      </c>
      <c r="F34" s="23">
        <f>SUM(F33)</f>
        <v>0</v>
      </c>
    </row>
    <row r="35" spans="1:6" ht="14.25" customHeight="1">
      <c r="A35" s="41" t="s">
        <v>9</v>
      </c>
      <c r="B35" s="41"/>
      <c r="C35" s="41"/>
      <c r="D35" s="41"/>
      <c r="E35" s="24">
        <f>SUM(E34)</f>
        <v>30000</v>
      </c>
      <c r="F35" s="24">
        <f>SUM(F34)</f>
        <v>0</v>
      </c>
    </row>
    <row r="36" spans="1:6" ht="13.5" customHeight="1">
      <c r="A36" s="9">
        <v>750</v>
      </c>
      <c r="B36" s="14">
        <v>75023</v>
      </c>
      <c r="C36" s="9">
        <v>4210</v>
      </c>
      <c r="D36" s="10" t="s">
        <v>21</v>
      </c>
      <c r="E36" s="11"/>
      <c r="F36" s="13">
        <v>5000</v>
      </c>
    </row>
    <row r="37" spans="1:6" ht="13.5" customHeight="1">
      <c r="A37" s="18"/>
      <c r="B37" s="14"/>
      <c r="C37" s="9">
        <v>4410</v>
      </c>
      <c r="D37" s="10" t="s">
        <v>18</v>
      </c>
      <c r="E37" s="11">
        <v>4000</v>
      </c>
      <c r="F37" s="13"/>
    </row>
    <row r="38" spans="1:6" ht="13.5" customHeight="1">
      <c r="A38" s="18"/>
      <c r="B38" s="14"/>
      <c r="C38" s="9">
        <v>6050</v>
      </c>
      <c r="D38" s="14" t="s">
        <v>45</v>
      </c>
      <c r="E38" s="11">
        <v>280000</v>
      </c>
      <c r="F38" s="13"/>
    </row>
    <row r="39" spans="1:6" ht="13.5" customHeight="1">
      <c r="A39" s="18"/>
      <c r="B39" s="14"/>
      <c r="C39" s="9">
        <v>6060</v>
      </c>
      <c r="D39" s="14" t="s">
        <v>46</v>
      </c>
      <c r="E39" s="11"/>
      <c r="F39" s="13">
        <v>4000</v>
      </c>
    </row>
    <row r="40" spans="1:6" ht="12.75" customHeight="1">
      <c r="A40" s="18"/>
      <c r="B40" s="18"/>
      <c r="C40" s="42" t="s">
        <v>13</v>
      </c>
      <c r="D40" s="42"/>
      <c r="E40" s="23">
        <f>SUM(E36:E39)</f>
        <v>284000</v>
      </c>
      <c r="F40" s="23">
        <f>SUM(F36:F39)</f>
        <v>9000</v>
      </c>
    </row>
    <row r="41" spans="1:6" ht="15.75" customHeight="1">
      <c r="A41" s="18"/>
      <c r="B41" s="14">
        <v>75095</v>
      </c>
      <c r="C41" s="9">
        <v>4210</v>
      </c>
      <c r="D41" s="10" t="s">
        <v>21</v>
      </c>
      <c r="E41" s="11">
        <v>0</v>
      </c>
      <c r="F41" s="11">
        <v>1500</v>
      </c>
    </row>
    <row r="42" spans="1:6" ht="15.75" customHeight="1">
      <c r="A42" s="18"/>
      <c r="B42" s="14"/>
      <c r="C42" s="9">
        <v>4300</v>
      </c>
      <c r="D42" s="10" t="s">
        <v>34</v>
      </c>
      <c r="E42" s="11">
        <v>0</v>
      </c>
      <c r="F42" s="11">
        <v>2934</v>
      </c>
    </row>
    <row r="43" spans="1:6" ht="15.75" customHeight="1">
      <c r="A43" s="18"/>
      <c r="B43" s="18"/>
      <c r="C43" s="39" t="s">
        <v>74</v>
      </c>
      <c r="D43" s="40"/>
      <c r="E43" s="23">
        <f>SUM(E41,E42)</f>
        <v>0</v>
      </c>
      <c r="F43" s="23">
        <f>SUM(F41,F42)</f>
        <v>4434</v>
      </c>
    </row>
    <row r="44" spans="1:6" ht="13.5" customHeight="1">
      <c r="A44" s="46" t="s">
        <v>14</v>
      </c>
      <c r="B44" s="46"/>
      <c r="C44" s="46"/>
      <c r="D44" s="46"/>
      <c r="E44" s="22">
        <f>SUM(E40,E43)</f>
        <v>284000</v>
      </c>
      <c r="F44" s="22">
        <f>SUM(F40,F43)</f>
        <v>13434</v>
      </c>
    </row>
    <row r="45" spans="1:6" ht="13.5" customHeight="1">
      <c r="A45" s="27">
        <v>754</v>
      </c>
      <c r="B45" s="9">
        <v>75403</v>
      </c>
      <c r="C45" s="26">
        <v>4300</v>
      </c>
      <c r="D45" s="10" t="s">
        <v>23</v>
      </c>
      <c r="E45" s="11">
        <v>153400</v>
      </c>
      <c r="F45" s="13">
        <v>0</v>
      </c>
    </row>
    <row r="46" spans="1:6" ht="15" customHeight="1">
      <c r="A46" s="28"/>
      <c r="B46" s="25"/>
      <c r="C46" s="42" t="s">
        <v>15</v>
      </c>
      <c r="D46" s="42"/>
      <c r="E46" s="23">
        <f>SUM(E45:E45)</f>
        <v>153400</v>
      </c>
      <c r="F46" s="23">
        <f>SUM(F45:F45)</f>
        <v>0</v>
      </c>
    </row>
    <row r="47" spans="1:6" ht="12.75" customHeight="1">
      <c r="A47" s="28"/>
      <c r="B47" s="9">
        <v>75405</v>
      </c>
      <c r="C47" s="9">
        <v>2950</v>
      </c>
      <c r="D47" s="10" t="s">
        <v>52</v>
      </c>
      <c r="E47" s="11">
        <v>0</v>
      </c>
      <c r="F47" s="13">
        <v>153400</v>
      </c>
    </row>
    <row r="48" spans="1:6" ht="13.5" customHeight="1">
      <c r="A48" s="28"/>
      <c r="B48" s="25"/>
      <c r="C48" s="42" t="s">
        <v>37</v>
      </c>
      <c r="D48" s="55"/>
      <c r="E48" s="34">
        <f>SUM(E47:E47)</f>
        <v>0</v>
      </c>
      <c r="F48" s="34">
        <f>SUM(F47:F47)</f>
        <v>153400</v>
      </c>
    </row>
    <row r="49" spans="1:6" ht="13.5" customHeight="1">
      <c r="A49" s="14"/>
      <c r="B49" s="14">
        <v>75412</v>
      </c>
      <c r="C49" s="9">
        <v>3030</v>
      </c>
      <c r="D49" s="10" t="s">
        <v>20</v>
      </c>
      <c r="E49" s="11">
        <v>0</v>
      </c>
      <c r="F49" s="13">
        <v>6000</v>
      </c>
    </row>
    <row r="50" spans="1:6" ht="15" customHeight="1">
      <c r="A50" s="18"/>
      <c r="B50" s="18"/>
      <c r="C50" s="42" t="s">
        <v>16</v>
      </c>
      <c r="D50" s="42"/>
      <c r="E50" s="23">
        <f>SUM(E49:E49)</f>
        <v>0</v>
      </c>
      <c r="F50" s="23">
        <f>SUM(F49:F49)</f>
        <v>6000</v>
      </c>
    </row>
    <row r="51" spans="1:6" ht="15.75" customHeight="1">
      <c r="A51" s="46" t="s">
        <v>44</v>
      </c>
      <c r="B51" s="46"/>
      <c r="C51" s="46"/>
      <c r="D51" s="46"/>
      <c r="E51" s="22">
        <f>SUM(E50,E48,E46)</f>
        <v>153400</v>
      </c>
      <c r="F51" s="22">
        <f>SUM(F50,F48,F46)</f>
        <v>159400</v>
      </c>
    </row>
    <row r="52" spans="1:6" ht="13.5" customHeight="1">
      <c r="A52" s="9">
        <v>758</v>
      </c>
      <c r="B52" s="9">
        <v>75818</v>
      </c>
      <c r="C52" s="9">
        <v>4810</v>
      </c>
      <c r="D52" s="10" t="s">
        <v>41</v>
      </c>
      <c r="E52" s="11">
        <v>9606</v>
      </c>
      <c r="F52" s="13"/>
    </row>
    <row r="53" spans="1:6" ht="13.5" customHeight="1">
      <c r="A53" s="9"/>
      <c r="B53" s="9"/>
      <c r="C53" s="9">
        <v>4810</v>
      </c>
      <c r="D53" s="10" t="s">
        <v>42</v>
      </c>
      <c r="E53" s="11">
        <v>12600</v>
      </c>
      <c r="F53" s="13"/>
    </row>
    <row r="54" spans="1:6" ht="12.75" customHeight="1">
      <c r="A54" s="18"/>
      <c r="B54" s="18"/>
      <c r="C54" s="42" t="s">
        <v>40</v>
      </c>
      <c r="D54" s="42"/>
      <c r="E54" s="23">
        <f>SUM(E52:E53)</f>
        <v>22206</v>
      </c>
      <c r="F54" s="23">
        <f>SUM(F52:F53)</f>
        <v>0</v>
      </c>
    </row>
    <row r="55" spans="1:6" ht="15" customHeight="1">
      <c r="A55" s="46" t="s">
        <v>17</v>
      </c>
      <c r="B55" s="46"/>
      <c r="C55" s="46"/>
      <c r="D55" s="46"/>
      <c r="E55" s="22">
        <f>SUM(E54)</f>
        <v>22206</v>
      </c>
      <c r="F55" s="22">
        <f>SUM(F54)</f>
        <v>0</v>
      </c>
    </row>
    <row r="56" spans="1:6" ht="15" customHeight="1">
      <c r="A56" s="9">
        <v>801</v>
      </c>
      <c r="B56" s="9">
        <v>80101</v>
      </c>
      <c r="C56" s="35">
        <v>4300</v>
      </c>
      <c r="D56" s="10" t="s">
        <v>34</v>
      </c>
      <c r="E56" s="11"/>
      <c r="F56" s="11">
        <v>3700</v>
      </c>
    </row>
    <row r="57" spans="1:6" ht="15" customHeight="1">
      <c r="A57" s="20"/>
      <c r="B57" s="20"/>
      <c r="C57" s="49" t="s">
        <v>68</v>
      </c>
      <c r="D57" s="51"/>
      <c r="E57" s="34">
        <f>SUM(E56)</f>
        <v>0</v>
      </c>
      <c r="F57" s="34">
        <f>SUM(F56)</f>
        <v>3700</v>
      </c>
    </row>
    <row r="58" spans="1:6" ht="15" customHeight="1">
      <c r="A58" s="37"/>
      <c r="B58" s="9">
        <v>80146</v>
      </c>
      <c r="C58" s="35">
        <v>4300</v>
      </c>
      <c r="D58" s="10" t="s">
        <v>34</v>
      </c>
      <c r="E58" s="11"/>
      <c r="F58" s="11">
        <v>159</v>
      </c>
    </row>
    <row r="59" spans="1:6" ht="15" customHeight="1">
      <c r="A59" s="37"/>
      <c r="B59" s="20"/>
      <c r="C59" s="49" t="s">
        <v>76</v>
      </c>
      <c r="D59" s="51"/>
      <c r="E59" s="34">
        <f>SUM(E58)</f>
        <v>0</v>
      </c>
      <c r="F59" s="34">
        <f>SUM(F58)</f>
        <v>159</v>
      </c>
    </row>
    <row r="60" spans="1:6" ht="15" customHeight="1">
      <c r="A60" s="52" t="s">
        <v>69</v>
      </c>
      <c r="B60" s="59"/>
      <c r="C60" s="59"/>
      <c r="D60" s="60"/>
      <c r="E60" s="22">
        <f>SUM(E57)</f>
        <v>0</v>
      </c>
      <c r="F60" s="22">
        <f>SUM(F57+F59)</f>
        <v>3859</v>
      </c>
    </row>
    <row r="61" spans="1:6" ht="15" customHeight="1">
      <c r="A61" s="9">
        <v>851</v>
      </c>
      <c r="B61" s="9">
        <v>85154</v>
      </c>
      <c r="C61" s="9">
        <v>4210</v>
      </c>
      <c r="D61" s="10" t="s">
        <v>21</v>
      </c>
      <c r="E61" s="11"/>
      <c r="F61" s="11">
        <v>500</v>
      </c>
    </row>
    <row r="62" spans="1:6" ht="15" customHeight="1">
      <c r="A62" s="9"/>
      <c r="B62" s="9"/>
      <c r="C62" s="9">
        <v>4240</v>
      </c>
      <c r="D62" s="20" t="s">
        <v>65</v>
      </c>
      <c r="E62" s="11"/>
      <c r="F62" s="11">
        <v>500</v>
      </c>
    </row>
    <row r="63" spans="1:6" ht="15" customHeight="1">
      <c r="A63" s="9"/>
      <c r="B63" s="9"/>
      <c r="C63" s="35">
        <v>4300</v>
      </c>
      <c r="D63" s="10" t="s">
        <v>34</v>
      </c>
      <c r="E63" s="11"/>
      <c r="F63" s="11">
        <v>10210</v>
      </c>
    </row>
    <row r="64" spans="1:6" ht="15" customHeight="1">
      <c r="A64" s="21"/>
      <c r="B64" s="21"/>
      <c r="C64" s="49" t="s">
        <v>66</v>
      </c>
      <c r="D64" s="51"/>
      <c r="E64" s="34">
        <f>SUM(E61:E63)</f>
        <v>0</v>
      </c>
      <c r="F64" s="34">
        <f>SUM(F61:F63)</f>
        <v>11210</v>
      </c>
    </row>
    <row r="65" spans="1:6" ht="15" customHeight="1">
      <c r="A65" s="21"/>
      <c r="B65" s="9">
        <v>85195</v>
      </c>
      <c r="C65" s="35">
        <v>4300</v>
      </c>
      <c r="D65" s="10" t="s">
        <v>34</v>
      </c>
      <c r="E65" s="11">
        <v>5000</v>
      </c>
      <c r="F65" s="11">
        <v>0</v>
      </c>
    </row>
    <row r="66" spans="1:6" ht="15" customHeight="1">
      <c r="A66" s="21"/>
      <c r="B66" s="21"/>
      <c r="C66" s="47" t="s">
        <v>70</v>
      </c>
      <c r="D66" s="48"/>
      <c r="E66" s="34">
        <f>SUM(E65)</f>
        <v>5000</v>
      </c>
      <c r="F66" s="34">
        <f>SUM(F65)</f>
        <v>0</v>
      </c>
    </row>
    <row r="67" spans="1:6" ht="15" customHeight="1">
      <c r="A67" s="52" t="s">
        <v>67</v>
      </c>
      <c r="B67" s="53"/>
      <c r="C67" s="53"/>
      <c r="D67" s="54"/>
      <c r="E67" s="22">
        <f>SUM(E64,E66)</f>
        <v>5000</v>
      </c>
      <c r="F67" s="22">
        <f>SUM(F64,F66)</f>
        <v>11210</v>
      </c>
    </row>
    <row r="68" spans="1:6" ht="15" customHeight="1">
      <c r="A68" s="9">
        <v>853</v>
      </c>
      <c r="B68" s="9">
        <v>85313</v>
      </c>
      <c r="C68" s="9">
        <v>4130</v>
      </c>
      <c r="D68" s="20" t="s">
        <v>60</v>
      </c>
      <c r="E68" s="11">
        <v>954</v>
      </c>
      <c r="F68" s="11"/>
    </row>
    <row r="69" spans="1:6" ht="27.75" customHeight="1">
      <c r="A69" s="9"/>
      <c r="B69" s="9"/>
      <c r="C69" s="49" t="s">
        <v>61</v>
      </c>
      <c r="D69" s="50"/>
      <c r="E69" s="34">
        <f>SUM(E68)</f>
        <v>954</v>
      </c>
      <c r="F69" s="34">
        <f>SUM(F68)</f>
        <v>0</v>
      </c>
    </row>
    <row r="70" spans="1:6" ht="15" customHeight="1">
      <c r="A70" s="9"/>
      <c r="B70" s="9">
        <v>85314</v>
      </c>
      <c r="C70" s="9">
        <v>3110</v>
      </c>
      <c r="D70" s="20" t="s">
        <v>35</v>
      </c>
      <c r="E70" s="11">
        <v>27000</v>
      </c>
      <c r="F70" s="11">
        <v>11171</v>
      </c>
    </row>
    <row r="71" spans="1:6" ht="24" customHeight="1">
      <c r="A71" s="9"/>
      <c r="B71" s="9"/>
      <c r="C71" s="49" t="s">
        <v>71</v>
      </c>
      <c r="D71" s="50"/>
      <c r="E71" s="34">
        <f>SUM(E70)</f>
        <v>27000</v>
      </c>
      <c r="F71" s="34">
        <f>SUM(F70)</f>
        <v>11171</v>
      </c>
    </row>
    <row r="72" spans="1:6" ht="14.25" customHeight="1">
      <c r="A72" s="9"/>
      <c r="B72" s="9">
        <v>85315</v>
      </c>
      <c r="C72" s="9">
        <v>3110</v>
      </c>
      <c r="D72" s="20" t="s">
        <v>35</v>
      </c>
      <c r="E72" s="11">
        <v>1161</v>
      </c>
      <c r="F72" s="11">
        <v>2581</v>
      </c>
    </row>
    <row r="73" spans="1:6" ht="15" customHeight="1">
      <c r="A73" s="9"/>
      <c r="B73" s="9"/>
      <c r="C73" s="49" t="s">
        <v>63</v>
      </c>
      <c r="D73" s="50"/>
      <c r="E73" s="34">
        <f>SUM(E72)</f>
        <v>1161</v>
      </c>
      <c r="F73" s="34">
        <f>SUM(F72)</f>
        <v>2581</v>
      </c>
    </row>
    <row r="74" spans="1:6" ht="15" customHeight="1">
      <c r="A74" s="9"/>
      <c r="B74" s="9">
        <v>85316</v>
      </c>
      <c r="C74" s="9">
        <v>3110</v>
      </c>
      <c r="D74" s="20" t="s">
        <v>35</v>
      </c>
      <c r="E74" s="11">
        <v>5186</v>
      </c>
      <c r="F74" s="11"/>
    </row>
    <row r="75" spans="1:6" ht="28.5" customHeight="1">
      <c r="A75" s="21"/>
      <c r="B75" s="21"/>
      <c r="C75" s="49" t="s">
        <v>73</v>
      </c>
      <c r="D75" s="51"/>
      <c r="E75" s="34">
        <f>SUM(E74)</f>
        <v>5186</v>
      </c>
      <c r="F75" s="34">
        <f>SUM(F74)</f>
        <v>0</v>
      </c>
    </row>
    <row r="76" spans="1:6" ht="15" customHeight="1">
      <c r="A76" s="52" t="s">
        <v>62</v>
      </c>
      <c r="B76" s="57"/>
      <c r="C76" s="57"/>
      <c r="D76" s="58"/>
      <c r="E76" s="22">
        <f>SUM(E69,E71,E73,E75)</f>
        <v>34301</v>
      </c>
      <c r="F76" s="22">
        <f>SUM(F69,F71,F73,F75)</f>
        <v>13752</v>
      </c>
    </row>
    <row r="77" spans="1:6" ht="28.5" customHeight="1">
      <c r="A77" s="9">
        <v>854</v>
      </c>
      <c r="B77" s="14">
        <v>85404</v>
      </c>
      <c r="C77" s="9">
        <v>2540</v>
      </c>
      <c r="D77" s="10" t="s">
        <v>58</v>
      </c>
      <c r="E77" s="11">
        <v>77982</v>
      </c>
      <c r="F77" s="13"/>
    </row>
    <row r="78" spans="1:6" ht="26.25" customHeight="1">
      <c r="A78" s="18"/>
      <c r="B78" s="14"/>
      <c r="C78" s="9">
        <v>3020</v>
      </c>
      <c r="D78" s="10" t="s">
        <v>19</v>
      </c>
      <c r="E78" s="11">
        <v>1700</v>
      </c>
      <c r="F78" s="13"/>
    </row>
    <row r="79" spans="1:6" ht="15" customHeight="1">
      <c r="A79" s="29"/>
      <c r="B79" s="15"/>
      <c r="C79" s="9">
        <v>4010</v>
      </c>
      <c r="D79" s="10" t="s">
        <v>10</v>
      </c>
      <c r="E79" s="11">
        <v>16000</v>
      </c>
      <c r="F79" s="13"/>
    </row>
    <row r="80" spans="1:6" ht="13.5" customHeight="1">
      <c r="A80" s="18"/>
      <c r="B80" s="14"/>
      <c r="C80" s="9">
        <v>4110</v>
      </c>
      <c r="D80" s="10" t="s">
        <v>11</v>
      </c>
      <c r="E80" s="11">
        <v>2850</v>
      </c>
      <c r="F80" s="13"/>
    </row>
    <row r="81" spans="1:6" ht="13.5" customHeight="1">
      <c r="A81" s="18"/>
      <c r="B81" s="14"/>
      <c r="C81" s="9">
        <v>4120</v>
      </c>
      <c r="D81" s="14" t="s">
        <v>12</v>
      </c>
      <c r="E81" s="11">
        <v>430</v>
      </c>
      <c r="F81" s="13"/>
    </row>
    <row r="82" spans="1:6" ht="13.5" customHeight="1">
      <c r="A82" s="18"/>
      <c r="B82" s="14"/>
      <c r="C82" s="9">
        <v>4260</v>
      </c>
      <c r="D82" s="10" t="s">
        <v>22</v>
      </c>
      <c r="E82" s="11">
        <v>14500</v>
      </c>
      <c r="F82" s="13"/>
    </row>
    <row r="83" spans="1:6" ht="13.5" customHeight="1">
      <c r="A83" s="18"/>
      <c r="B83" s="18"/>
      <c r="C83" s="42" t="s">
        <v>56</v>
      </c>
      <c r="D83" s="42"/>
      <c r="E83" s="23">
        <f>SUM(E77:E82)</f>
        <v>113462</v>
      </c>
      <c r="F83" s="23">
        <f>SUM(F77:F82)</f>
        <v>0</v>
      </c>
    </row>
    <row r="84" spans="1:6" ht="13.5" customHeight="1">
      <c r="A84" s="9"/>
      <c r="B84" s="9">
        <v>85415</v>
      </c>
      <c r="C84" s="9">
        <v>3240</v>
      </c>
      <c r="D84" s="20" t="s">
        <v>64</v>
      </c>
      <c r="E84" s="11"/>
      <c r="F84" s="11">
        <v>6390</v>
      </c>
    </row>
    <row r="85" spans="1:6" ht="13.5" customHeight="1">
      <c r="A85" s="21"/>
      <c r="B85" s="21"/>
      <c r="C85" s="47" t="s">
        <v>72</v>
      </c>
      <c r="D85" s="48"/>
      <c r="E85" s="23">
        <f>SUM(E84)</f>
        <v>0</v>
      </c>
      <c r="F85" s="23">
        <f>SUM(F84)</f>
        <v>6390</v>
      </c>
    </row>
    <row r="86" spans="1:6" ht="13.5" customHeight="1">
      <c r="A86" s="21"/>
      <c r="B86" s="9">
        <v>85446</v>
      </c>
      <c r="C86" s="35">
        <v>4300</v>
      </c>
      <c r="D86" s="10" t="s">
        <v>34</v>
      </c>
      <c r="E86" s="11"/>
      <c r="F86" s="11">
        <v>1610</v>
      </c>
    </row>
    <row r="87" spans="1:6" ht="13.5" customHeight="1">
      <c r="A87" s="21"/>
      <c r="B87" s="20"/>
      <c r="C87" s="49" t="s">
        <v>77</v>
      </c>
      <c r="D87" s="51"/>
      <c r="E87" s="34">
        <f>SUM(E86)</f>
        <v>0</v>
      </c>
      <c r="F87" s="34">
        <f>SUM(F86)</f>
        <v>1610</v>
      </c>
    </row>
    <row r="88" spans="1:6" ht="15" customHeight="1">
      <c r="A88" s="46" t="s">
        <v>25</v>
      </c>
      <c r="B88" s="46"/>
      <c r="C88" s="46"/>
      <c r="D88" s="46"/>
      <c r="E88" s="22">
        <f>SUM(E85,E83,E87)</f>
        <v>113462</v>
      </c>
      <c r="F88" s="22">
        <f>SUM(F85,F83,F87)</f>
        <v>8000</v>
      </c>
    </row>
    <row r="89" spans="1:6" ht="15" customHeight="1">
      <c r="A89" s="38">
        <v>900</v>
      </c>
      <c r="B89" s="14">
        <v>90004</v>
      </c>
      <c r="C89" s="9">
        <v>4210</v>
      </c>
      <c r="D89" s="10" t="s">
        <v>21</v>
      </c>
      <c r="E89" s="22"/>
      <c r="F89" s="11">
        <v>500</v>
      </c>
    </row>
    <row r="90" spans="2:6" ht="14.25" customHeight="1">
      <c r="B90" s="15"/>
      <c r="C90" s="9">
        <v>4300</v>
      </c>
      <c r="D90" s="10" t="s">
        <v>23</v>
      </c>
      <c r="E90" s="11">
        <v>25000</v>
      </c>
      <c r="F90" s="13">
        <f>2842+2000+485</f>
        <v>5327</v>
      </c>
    </row>
    <row r="91" spans="1:6" ht="15" customHeight="1">
      <c r="A91" s="18"/>
      <c r="B91" s="18"/>
      <c r="C91" s="56" t="s">
        <v>26</v>
      </c>
      <c r="D91" s="56"/>
      <c r="E91" s="23">
        <f>SUM(E90:E90)</f>
        <v>25000</v>
      </c>
      <c r="F91" s="23">
        <f>SUM(F89:F90)</f>
        <v>5827</v>
      </c>
    </row>
    <row r="92" spans="1:6" ht="15" customHeight="1">
      <c r="A92" s="46" t="s">
        <v>27</v>
      </c>
      <c r="B92" s="46"/>
      <c r="C92" s="46"/>
      <c r="D92" s="46"/>
      <c r="E92" s="22">
        <f>SUM(E91)</f>
        <v>25000</v>
      </c>
      <c r="F92" s="22">
        <f>SUM(F89:F90)</f>
        <v>5827</v>
      </c>
    </row>
    <row r="93" spans="1:6" ht="27" customHeight="1">
      <c r="A93" s="14">
        <v>921</v>
      </c>
      <c r="B93" s="14">
        <v>92109</v>
      </c>
      <c r="C93" s="9">
        <v>6060</v>
      </c>
      <c r="D93" s="14" t="s">
        <v>33</v>
      </c>
      <c r="E93" s="11">
        <v>8000</v>
      </c>
      <c r="F93" s="13"/>
    </row>
    <row r="94" spans="1:6" ht="14.25" customHeight="1">
      <c r="A94" s="18"/>
      <c r="B94" s="18"/>
      <c r="C94" s="39" t="s">
        <v>55</v>
      </c>
      <c r="D94" s="40"/>
      <c r="E94" s="23">
        <f>SUM(E93:E93)</f>
        <v>8000</v>
      </c>
      <c r="F94" s="23">
        <f>SUM(F93:F93)</f>
        <v>0</v>
      </c>
    </row>
    <row r="95" spans="1:6" ht="14.25" customHeight="1">
      <c r="A95" s="18"/>
      <c r="B95" s="14">
        <v>92120</v>
      </c>
      <c r="C95" s="9">
        <v>4300</v>
      </c>
      <c r="D95" s="10" t="s">
        <v>23</v>
      </c>
      <c r="E95" s="11">
        <v>0</v>
      </c>
      <c r="F95" s="11">
        <v>476</v>
      </c>
    </row>
    <row r="96" spans="1:6" ht="14.25" customHeight="1">
      <c r="A96" s="18"/>
      <c r="B96" s="18"/>
      <c r="C96" s="39" t="s">
        <v>59</v>
      </c>
      <c r="D96" s="40"/>
      <c r="E96" s="23">
        <f>SUM(E95)</f>
        <v>0</v>
      </c>
      <c r="F96" s="23">
        <f>SUM(F95)</f>
        <v>476</v>
      </c>
    </row>
    <row r="97" spans="1:6" ht="15.75" customHeight="1">
      <c r="A97" s="46" t="s">
        <v>28</v>
      </c>
      <c r="B97" s="46"/>
      <c r="C97" s="46"/>
      <c r="D97" s="46"/>
      <c r="E97" s="22">
        <f>SUM(E94,E96)</f>
        <v>8000</v>
      </c>
      <c r="F97" s="22">
        <f>SUM(F94,F96)</f>
        <v>476</v>
      </c>
    </row>
    <row r="98" spans="1:6" ht="15.75" customHeight="1">
      <c r="A98" s="45" t="s">
        <v>29</v>
      </c>
      <c r="B98" s="41"/>
      <c r="C98" s="41"/>
      <c r="D98" s="41"/>
      <c r="E98" s="24">
        <f>SUM(E16,E25,E32,E35,E44,E51,E55,E60,E67,E76,E88,E92,E97)</f>
        <v>1161919</v>
      </c>
      <c r="F98" s="24">
        <f>SUM(F16,F25,F32,F35,F44,F51,F55,F60,F67,F76,F88,F92,F97)</f>
        <v>250958</v>
      </c>
    </row>
    <row r="100" spans="1:4" ht="12.75" customHeight="1">
      <c r="A100" s="30" t="s">
        <v>80</v>
      </c>
      <c r="B100" s="30"/>
      <c r="C100" s="30"/>
      <c r="D100" s="30"/>
    </row>
  </sheetData>
  <mergeCells count="45">
    <mergeCell ref="C66:D66"/>
    <mergeCell ref="A92:D92"/>
    <mergeCell ref="A88:D88"/>
    <mergeCell ref="C91:D91"/>
    <mergeCell ref="C69:D69"/>
    <mergeCell ref="C71:D71"/>
    <mergeCell ref="C75:D75"/>
    <mergeCell ref="A76:D76"/>
    <mergeCell ref="C87:D87"/>
    <mergeCell ref="A44:D44"/>
    <mergeCell ref="C46:D46"/>
    <mergeCell ref="C48:D48"/>
    <mergeCell ref="C50:D50"/>
    <mergeCell ref="C59:D59"/>
    <mergeCell ref="C54:D54"/>
    <mergeCell ref="A51:D51"/>
    <mergeCell ref="C57:D57"/>
    <mergeCell ref="A60:D60"/>
    <mergeCell ref="C24:D24"/>
    <mergeCell ref="C28:D28"/>
    <mergeCell ref="A32:D32"/>
    <mergeCell ref="C34:D34"/>
    <mergeCell ref="A25:D25"/>
    <mergeCell ref="C15:D15"/>
    <mergeCell ref="A16:D16"/>
    <mergeCell ref="C22:D22"/>
    <mergeCell ref="C18:D18"/>
    <mergeCell ref="A98:D98"/>
    <mergeCell ref="A55:D55"/>
    <mergeCell ref="C83:D83"/>
    <mergeCell ref="C94:D94"/>
    <mergeCell ref="A97:D97"/>
    <mergeCell ref="C96:D96"/>
    <mergeCell ref="C85:D85"/>
    <mergeCell ref="C73:D73"/>
    <mergeCell ref="C64:D64"/>
    <mergeCell ref="A67:D67"/>
    <mergeCell ref="E4:F4"/>
    <mergeCell ref="E5:F5"/>
    <mergeCell ref="E6:F6"/>
    <mergeCell ref="A8:F8"/>
    <mergeCell ref="C43:D43"/>
    <mergeCell ref="A35:D35"/>
    <mergeCell ref="C31:D31"/>
    <mergeCell ref="C40:D40"/>
  </mergeCells>
  <printOptions horizontalCentered="1"/>
  <pageMargins left="0.7874015748031497" right="0.7874015748031497" top="1.1811023622047245" bottom="1.1811023622047245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U.G.M.</cp:lastModifiedBy>
  <cp:lastPrinted>2003-12-18T11:16:34Z</cp:lastPrinted>
  <dcterms:created xsi:type="dcterms:W3CDTF">2000-09-08T10:36:35Z</dcterms:created>
  <dcterms:modified xsi:type="dcterms:W3CDTF">2003-12-19T10:52:42Z</dcterms:modified>
  <cp:category/>
  <cp:version/>
  <cp:contentType/>
  <cp:contentStatus/>
</cp:coreProperties>
</file>