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495"/>
  </bookViews>
  <sheets>
    <sheet name="Raport" sheetId="8" r:id="rId1"/>
    <sheet name="Inwentaryzacja" sheetId="1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8" l="1"/>
  <c r="G8" i="8"/>
  <c r="H8" i="8"/>
  <c r="F9" i="8"/>
  <c r="G9" i="8"/>
  <c r="H9" i="8"/>
  <c r="CI84" i="13" l="1"/>
  <c r="CH84" i="13"/>
  <c r="CG84" i="13"/>
  <c r="CF84" i="13"/>
  <c r="CE84" i="13"/>
  <c r="CD84" i="13"/>
  <c r="AZ5" i="13"/>
  <c r="BA5" i="13"/>
  <c r="BB5" i="13"/>
  <c r="BC5" i="13"/>
  <c r="BD5" i="13"/>
  <c r="BE5" i="13"/>
  <c r="BF5" i="13"/>
  <c r="BG5" i="13"/>
  <c r="BH5" i="13"/>
  <c r="BI5" i="13"/>
  <c r="BJ5" i="13"/>
  <c r="BK5" i="13"/>
  <c r="BL5" i="13"/>
  <c r="BM5" i="13"/>
  <c r="BN5" i="13"/>
  <c r="BO5" i="13"/>
  <c r="BP5" i="13"/>
  <c r="BQ5" i="13"/>
  <c r="BR5" i="13"/>
  <c r="BS5" i="13"/>
  <c r="BT5" i="13"/>
  <c r="BU5" i="13"/>
  <c r="BV5" i="13"/>
  <c r="BW5" i="13"/>
  <c r="BX5" i="13"/>
  <c r="BY5" i="13"/>
  <c r="BZ5" i="13"/>
  <c r="CA5" i="13"/>
  <c r="CB5" i="13"/>
  <c r="CC5" i="13"/>
  <c r="AZ6" i="13"/>
  <c r="BA6" i="13"/>
  <c r="BB6" i="13"/>
  <c r="BC6" i="13"/>
  <c r="BD6" i="13"/>
  <c r="BE6" i="13"/>
  <c r="BF6" i="13"/>
  <c r="BG6" i="13"/>
  <c r="BH6" i="13"/>
  <c r="BI6" i="13"/>
  <c r="BJ6" i="13"/>
  <c r="BK6" i="13"/>
  <c r="BL6" i="13"/>
  <c r="BM6" i="13"/>
  <c r="BN6" i="13"/>
  <c r="BO6" i="13"/>
  <c r="BP6" i="13"/>
  <c r="BQ6" i="13"/>
  <c r="BR6" i="13"/>
  <c r="BS6" i="13"/>
  <c r="BT6" i="13"/>
  <c r="BU6" i="13"/>
  <c r="BV6" i="13"/>
  <c r="BW6" i="13"/>
  <c r="BX6" i="13"/>
  <c r="BY6" i="13"/>
  <c r="BZ6" i="13"/>
  <c r="CA6" i="13"/>
  <c r="CB6" i="13"/>
  <c r="CC6" i="13"/>
  <c r="AZ7" i="13"/>
  <c r="BA7" i="13"/>
  <c r="BB7" i="13"/>
  <c r="BC7" i="13"/>
  <c r="BD7" i="13"/>
  <c r="BE7" i="13"/>
  <c r="BF7" i="13"/>
  <c r="BG7" i="13"/>
  <c r="BH7" i="13"/>
  <c r="BI7" i="13"/>
  <c r="BJ7" i="13"/>
  <c r="BK7" i="13"/>
  <c r="BL7" i="13"/>
  <c r="BM7" i="13"/>
  <c r="BN7" i="13"/>
  <c r="BO7" i="13"/>
  <c r="BP7" i="13"/>
  <c r="BQ7" i="13"/>
  <c r="BR7" i="13"/>
  <c r="BS7" i="13"/>
  <c r="BT7" i="13"/>
  <c r="BU7" i="13"/>
  <c r="BV7" i="13"/>
  <c r="BW7" i="13"/>
  <c r="BX7" i="13"/>
  <c r="BY7" i="13"/>
  <c r="BZ7" i="13"/>
  <c r="CA7" i="13"/>
  <c r="CB7" i="13"/>
  <c r="CC7" i="13"/>
  <c r="AZ8" i="13"/>
  <c r="BA8" i="13"/>
  <c r="BB8" i="13"/>
  <c r="BC8" i="13"/>
  <c r="BD8" i="13"/>
  <c r="BE8" i="13"/>
  <c r="BF8" i="13"/>
  <c r="BG8" i="13"/>
  <c r="BH8" i="13"/>
  <c r="BI8" i="13"/>
  <c r="BJ8" i="13"/>
  <c r="BK8" i="13"/>
  <c r="BL8" i="13"/>
  <c r="BM8" i="13"/>
  <c r="BN8" i="13"/>
  <c r="BO8" i="13"/>
  <c r="BP8" i="13"/>
  <c r="BQ8" i="13"/>
  <c r="BR8" i="13"/>
  <c r="BS8" i="13"/>
  <c r="BT8" i="13"/>
  <c r="BU8" i="13"/>
  <c r="BV8" i="13"/>
  <c r="BW8" i="13"/>
  <c r="BX8" i="13"/>
  <c r="BY8" i="13"/>
  <c r="BZ8" i="13"/>
  <c r="CA8" i="13"/>
  <c r="CB8" i="13"/>
  <c r="CC8" i="13"/>
  <c r="AZ9" i="13"/>
  <c r="BA9" i="13"/>
  <c r="BB9" i="13"/>
  <c r="BC9" i="13"/>
  <c r="BD9" i="13"/>
  <c r="BE9" i="13"/>
  <c r="BF9" i="13"/>
  <c r="BG9" i="13"/>
  <c r="BH9" i="13"/>
  <c r="BI9" i="13"/>
  <c r="BJ9" i="13"/>
  <c r="BK9" i="13"/>
  <c r="BL9" i="13"/>
  <c r="BM9" i="13"/>
  <c r="BN9" i="13"/>
  <c r="BO9" i="13"/>
  <c r="BP9" i="13"/>
  <c r="BQ9" i="13"/>
  <c r="BR9" i="13"/>
  <c r="BS9" i="13"/>
  <c r="BT9" i="13"/>
  <c r="BU9" i="13"/>
  <c r="BV9" i="13"/>
  <c r="BW9" i="13"/>
  <c r="BX9" i="13"/>
  <c r="BY9" i="13"/>
  <c r="BZ9" i="13"/>
  <c r="CA9" i="13"/>
  <c r="CB9" i="13"/>
  <c r="CC9" i="13"/>
  <c r="AZ10" i="13"/>
  <c r="BA10" i="13"/>
  <c r="BB10" i="13"/>
  <c r="BC10" i="13"/>
  <c r="BD10" i="13"/>
  <c r="BE10" i="13"/>
  <c r="BF10" i="13"/>
  <c r="BG10" i="13"/>
  <c r="BH10" i="13"/>
  <c r="BI10" i="13"/>
  <c r="BJ10" i="13"/>
  <c r="BK10" i="13"/>
  <c r="BL10" i="13"/>
  <c r="BM10" i="13"/>
  <c r="BN10" i="13"/>
  <c r="BO10" i="13"/>
  <c r="BP10" i="13"/>
  <c r="BQ10" i="13"/>
  <c r="BR10" i="13"/>
  <c r="BS10" i="13"/>
  <c r="BT10" i="13"/>
  <c r="BU10" i="13"/>
  <c r="BV10" i="13"/>
  <c r="BW10" i="13"/>
  <c r="BX10" i="13"/>
  <c r="BY10" i="13"/>
  <c r="BZ10" i="13"/>
  <c r="CA10" i="13"/>
  <c r="CB10" i="13"/>
  <c r="CC10" i="13"/>
  <c r="AZ11" i="13"/>
  <c r="BA11" i="13"/>
  <c r="BB11" i="13"/>
  <c r="BC11" i="13"/>
  <c r="BD11" i="13"/>
  <c r="BE11" i="13"/>
  <c r="BF11" i="13"/>
  <c r="BG11" i="13"/>
  <c r="BH11" i="13"/>
  <c r="BI11" i="13"/>
  <c r="BJ11" i="13"/>
  <c r="BK11" i="13"/>
  <c r="BL11" i="13"/>
  <c r="BM11" i="13"/>
  <c r="BN11" i="13"/>
  <c r="BO11" i="13"/>
  <c r="BP11" i="13"/>
  <c r="BQ11" i="13"/>
  <c r="BR11" i="13"/>
  <c r="BS11" i="13"/>
  <c r="BT11" i="13"/>
  <c r="BU11" i="13"/>
  <c r="BV11" i="13"/>
  <c r="BW11" i="13"/>
  <c r="BX11" i="13"/>
  <c r="BY11" i="13"/>
  <c r="BZ11" i="13"/>
  <c r="CA11" i="13"/>
  <c r="CB11" i="13"/>
  <c r="CC11" i="13"/>
  <c r="AZ12" i="13"/>
  <c r="BA12" i="13"/>
  <c r="BB12" i="13"/>
  <c r="BC12" i="13"/>
  <c r="BD12" i="13"/>
  <c r="BE12" i="13"/>
  <c r="BF12" i="13"/>
  <c r="BG12" i="13"/>
  <c r="BH12" i="13"/>
  <c r="BI12" i="13"/>
  <c r="BJ12" i="13"/>
  <c r="BK12" i="13"/>
  <c r="BL12" i="13"/>
  <c r="BM12" i="13"/>
  <c r="BN12" i="13"/>
  <c r="BO12" i="13"/>
  <c r="BP12" i="13"/>
  <c r="BQ12" i="13"/>
  <c r="BR12" i="13"/>
  <c r="BS12" i="13"/>
  <c r="BT12" i="13"/>
  <c r="BU12" i="13"/>
  <c r="BV12" i="13"/>
  <c r="BW12" i="13"/>
  <c r="BX12" i="13"/>
  <c r="BY12" i="13"/>
  <c r="BZ12" i="13"/>
  <c r="CA12" i="13"/>
  <c r="CB12" i="13"/>
  <c r="CC12" i="13"/>
  <c r="AZ13" i="13"/>
  <c r="BA13" i="13"/>
  <c r="BB13" i="13"/>
  <c r="BC13" i="13"/>
  <c r="BD13" i="13"/>
  <c r="BE13" i="13"/>
  <c r="BF13" i="13"/>
  <c r="BG13" i="13"/>
  <c r="BH13" i="13"/>
  <c r="BI13" i="13"/>
  <c r="BJ13" i="13"/>
  <c r="BK13" i="13"/>
  <c r="BL13" i="13"/>
  <c r="BM13" i="13"/>
  <c r="BN13" i="13"/>
  <c r="BO13" i="13"/>
  <c r="BP13" i="13"/>
  <c r="BQ13" i="13"/>
  <c r="BR13" i="13"/>
  <c r="BS13" i="13"/>
  <c r="BT13" i="13"/>
  <c r="BU13" i="13"/>
  <c r="BV13" i="13"/>
  <c r="BW13" i="13"/>
  <c r="BX13" i="13"/>
  <c r="BY13" i="13"/>
  <c r="BZ13" i="13"/>
  <c r="CA13" i="13"/>
  <c r="CB13" i="13"/>
  <c r="CC13" i="13"/>
  <c r="AZ14" i="13"/>
  <c r="BA14" i="13"/>
  <c r="BB14" i="13"/>
  <c r="BC14" i="13"/>
  <c r="BD14" i="13"/>
  <c r="BE14" i="13"/>
  <c r="BF14" i="13"/>
  <c r="BG14" i="13"/>
  <c r="BH14" i="13"/>
  <c r="BI14" i="13"/>
  <c r="BJ14" i="13"/>
  <c r="BK14" i="13"/>
  <c r="BL14" i="13"/>
  <c r="BM14" i="13"/>
  <c r="BN14" i="13"/>
  <c r="BO14" i="13"/>
  <c r="BP14" i="13"/>
  <c r="BQ14" i="13"/>
  <c r="BR14" i="13"/>
  <c r="BS14" i="13"/>
  <c r="BT14" i="13"/>
  <c r="BU14" i="13"/>
  <c r="BV14" i="13"/>
  <c r="BW14" i="13"/>
  <c r="BX14" i="13"/>
  <c r="BY14" i="13"/>
  <c r="BZ14" i="13"/>
  <c r="CA14" i="13"/>
  <c r="CB14" i="13"/>
  <c r="CC14" i="13"/>
  <c r="AZ15" i="13"/>
  <c r="BA15" i="13"/>
  <c r="BB15" i="13"/>
  <c r="BC15" i="13"/>
  <c r="BD15" i="13"/>
  <c r="BE15" i="13"/>
  <c r="BF15" i="13"/>
  <c r="BG15" i="13"/>
  <c r="BH15" i="13"/>
  <c r="BI15" i="13"/>
  <c r="BJ15" i="13"/>
  <c r="BK15" i="13"/>
  <c r="BL15" i="13"/>
  <c r="BM15" i="13"/>
  <c r="BN15" i="13"/>
  <c r="BO15" i="13"/>
  <c r="BP15" i="13"/>
  <c r="BQ15" i="13"/>
  <c r="BR15" i="13"/>
  <c r="BS15" i="13"/>
  <c r="BT15" i="13"/>
  <c r="BU15" i="13"/>
  <c r="BV15" i="13"/>
  <c r="BW15" i="13"/>
  <c r="BX15" i="13"/>
  <c r="BY15" i="13"/>
  <c r="BZ15" i="13"/>
  <c r="CA15" i="13"/>
  <c r="CB15" i="13"/>
  <c r="CC15" i="13"/>
  <c r="AZ16" i="13"/>
  <c r="BA16" i="13"/>
  <c r="BB16" i="13"/>
  <c r="BC16" i="13"/>
  <c r="BD16" i="13"/>
  <c r="BE16" i="13"/>
  <c r="BF16" i="13"/>
  <c r="BG16" i="13"/>
  <c r="BH16" i="13"/>
  <c r="BI16" i="13"/>
  <c r="BJ16" i="13"/>
  <c r="BK16" i="13"/>
  <c r="BL16" i="13"/>
  <c r="BM16" i="13"/>
  <c r="BN16" i="13"/>
  <c r="BO16" i="13"/>
  <c r="BP16" i="13"/>
  <c r="BQ16" i="13"/>
  <c r="BR16" i="13"/>
  <c r="BS16" i="13"/>
  <c r="BT16" i="13"/>
  <c r="BU16" i="13"/>
  <c r="BV16" i="13"/>
  <c r="BW16" i="13"/>
  <c r="BX16" i="13"/>
  <c r="BY16" i="13"/>
  <c r="BZ16" i="13"/>
  <c r="CA16" i="13"/>
  <c r="CB16" i="13"/>
  <c r="CC16" i="13"/>
  <c r="AZ17" i="13"/>
  <c r="BA17" i="13"/>
  <c r="BB17" i="13"/>
  <c r="BC17" i="13"/>
  <c r="BD17" i="13"/>
  <c r="BE17" i="13"/>
  <c r="BF17" i="13"/>
  <c r="BG17" i="13"/>
  <c r="BH17" i="13"/>
  <c r="BI17" i="13"/>
  <c r="BJ17" i="13"/>
  <c r="BK17" i="13"/>
  <c r="BL17" i="13"/>
  <c r="BM17" i="13"/>
  <c r="BN17" i="13"/>
  <c r="BO17" i="13"/>
  <c r="BP17" i="13"/>
  <c r="BQ17" i="13"/>
  <c r="BR17" i="13"/>
  <c r="BS17" i="13"/>
  <c r="BT17" i="13"/>
  <c r="BU17" i="13"/>
  <c r="BV17" i="13"/>
  <c r="BW17" i="13"/>
  <c r="BX17" i="13"/>
  <c r="BY17" i="13"/>
  <c r="BZ17" i="13"/>
  <c r="CA17" i="13"/>
  <c r="CB17" i="13"/>
  <c r="CC17" i="13"/>
  <c r="AZ18" i="13"/>
  <c r="BA18" i="13"/>
  <c r="BB18" i="13"/>
  <c r="BC18" i="13"/>
  <c r="BD18" i="13"/>
  <c r="BE18" i="13"/>
  <c r="BF18" i="13"/>
  <c r="BG18" i="13"/>
  <c r="BH18" i="13"/>
  <c r="BI18" i="13"/>
  <c r="BJ18" i="13"/>
  <c r="BK18" i="13"/>
  <c r="BL18" i="13"/>
  <c r="BM18" i="13"/>
  <c r="BN18" i="13"/>
  <c r="BO18" i="13"/>
  <c r="BP18" i="13"/>
  <c r="BQ18" i="13"/>
  <c r="BR18" i="13"/>
  <c r="BS18" i="13"/>
  <c r="BT18" i="13"/>
  <c r="BU18" i="13"/>
  <c r="BV18" i="13"/>
  <c r="BW18" i="13"/>
  <c r="BX18" i="13"/>
  <c r="BY18" i="13"/>
  <c r="BZ18" i="13"/>
  <c r="CA18" i="13"/>
  <c r="CB18" i="13"/>
  <c r="CC18" i="13"/>
  <c r="AZ19" i="13"/>
  <c r="BA19" i="13"/>
  <c r="BB19" i="13"/>
  <c r="BC19" i="13"/>
  <c r="BD19" i="13"/>
  <c r="BE19" i="13"/>
  <c r="BF19" i="13"/>
  <c r="BG19" i="13"/>
  <c r="BH19" i="13"/>
  <c r="BI19" i="13"/>
  <c r="BJ19" i="13"/>
  <c r="BK19" i="13"/>
  <c r="BL19" i="13"/>
  <c r="BM19" i="13"/>
  <c r="BN19" i="13"/>
  <c r="BO19" i="13"/>
  <c r="BP19" i="13"/>
  <c r="BQ19" i="13"/>
  <c r="BR19" i="13"/>
  <c r="BS19" i="13"/>
  <c r="BT19" i="13"/>
  <c r="BU19" i="13"/>
  <c r="BV19" i="13"/>
  <c r="BW19" i="13"/>
  <c r="BX19" i="13"/>
  <c r="BY19" i="13"/>
  <c r="BZ19" i="13"/>
  <c r="CA19" i="13"/>
  <c r="CB19" i="13"/>
  <c r="CC19" i="13"/>
  <c r="AZ20" i="13"/>
  <c r="BA20" i="13"/>
  <c r="BB20" i="13"/>
  <c r="BC20" i="13"/>
  <c r="BD20" i="13"/>
  <c r="BE20" i="13"/>
  <c r="BF20" i="13"/>
  <c r="BG20" i="13"/>
  <c r="BH20" i="13"/>
  <c r="BI20" i="13"/>
  <c r="BJ20" i="13"/>
  <c r="BK20" i="13"/>
  <c r="BL20" i="13"/>
  <c r="BM20" i="13"/>
  <c r="BN20" i="13"/>
  <c r="BO20" i="13"/>
  <c r="BP20" i="13"/>
  <c r="BQ20" i="13"/>
  <c r="BR20" i="13"/>
  <c r="BS20" i="13"/>
  <c r="BT20" i="13"/>
  <c r="BU20" i="13"/>
  <c r="BV20" i="13"/>
  <c r="BW20" i="13"/>
  <c r="BX20" i="13"/>
  <c r="BY20" i="13"/>
  <c r="BZ20" i="13"/>
  <c r="CA20" i="13"/>
  <c r="CB20" i="13"/>
  <c r="CC20" i="13"/>
  <c r="AZ21" i="13"/>
  <c r="BA21" i="13"/>
  <c r="BB21" i="13"/>
  <c r="BC21" i="13"/>
  <c r="BD21" i="13"/>
  <c r="BE21" i="13"/>
  <c r="BF21" i="13"/>
  <c r="BG21" i="13"/>
  <c r="BH21" i="13"/>
  <c r="BI21" i="13"/>
  <c r="BJ21" i="13"/>
  <c r="BK21" i="13"/>
  <c r="BL21" i="13"/>
  <c r="BM21" i="13"/>
  <c r="BN21" i="13"/>
  <c r="BO21" i="13"/>
  <c r="BP21" i="13"/>
  <c r="BQ21" i="13"/>
  <c r="BR21" i="13"/>
  <c r="BS21" i="13"/>
  <c r="BT21" i="13"/>
  <c r="BU21" i="13"/>
  <c r="BV21" i="13"/>
  <c r="BW21" i="13"/>
  <c r="BX21" i="13"/>
  <c r="BY21" i="13"/>
  <c r="BZ21" i="13"/>
  <c r="CA21" i="13"/>
  <c r="CB21" i="13"/>
  <c r="CC21" i="13"/>
  <c r="AZ22" i="13"/>
  <c r="BA22" i="13"/>
  <c r="BB22" i="13"/>
  <c r="BC22" i="13"/>
  <c r="BD22" i="13"/>
  <c r="BE22" i="13"/>
  <c r="BF22" i="13"/>
  <c r="BG22" i="13"/>
  <c r="BH22" i="13"/>
  <c r="BI22" i="13"/>
  <c r="BJ22" i="13"/>
  <c r="BK22" i="13"/>
  <c r="BL22" i="13"/>
  <c r="BM22" i="13"/>
  <c r="BN22" i="13"/>
  <c r="BO22" i="13"/>
  <c r="BP22" i="13"/>
  <c r="BQ22" i="13"/>
  <c r="BR22" i="13"/>
  <c r="BS22" i="13"/>
  <c r="BT22" i="13"/>
  <c r="BU22" i="13"/>
  <c r="BV22" i="13"/>
  <c r="BW22" i="13"/>
  <c r="BX22" i="13"/>
  <c r="BY22" i="13"/>
  <c r="BZ22" i="13"/>
  <c r="CA22" i="13"/>
  <c r="CB22" i="13"/>
  <c r="CC22" i="13"/>
  <c r="AZ23" i="13"/>
  <c r="BA23" i="13"/>
  <c r="BB23" i="13"/>
  <c r="BC23" i="13"/>
  <c r="BD23" i="13"/>
  <c r="BE23" i="13"/>
  <c r="BF23" i="13"/>
  <c r="BG23" i="13"/>
  <c r="BH23" i="13"/>
  <c r="BI23" i="13"/>
  <c r="BJ23" i="13"/>
  <c r="BK23" i="13"/>
  <c r="BL23" i="13"/>
  <c r="BM23" i="13"/>
  <c r="BN23" i="13"/>
  <c r="BO23" i="13"/>
  <c r="BP23" i="13"/>
  <c r="BQ23" i="13"/>
  <c r="BR23" i="13"/>
  <c r="BS23" i="13"/>
  <c r="BT23" i="13"/>
  <c r="BU23" i="13"/>
  <c r="BV23" i="13"/>
  <c r="BW23" i="13"/>
  <c r="BX23" i="13"/>
  <c r="BY23" i="13"/>
  <c r="BZ23" i="13"/>
  <c r="CA23" i="13"/>
  <c r="CB23" i="13"/>
  <c r="CC23" i="13"/>
  <c r="AZ24" i="13"/>
  <c r="BA24" i="13"/>
  <c r="BB24" i="13"/>
  <c r="BC24" i="13"/>
  <c r="BD24" i="13"/>
  <c r="BE24" i="13"/>
  <c r="BF24" i="13"/>
  <c r="BG24" i="13"/>
  <c r="BH24" i="13"/>
  <c r="BI24" i="13"/>
  <c r="BJ24" i="13"/>
  <c r="BK24" i="13"/>
  <c r="BL24" i="13"/>
  <c r="BM24" i="13"/>
  <c r="BN24" i="13"/>
  <c r="BO24" i="13"/>
  <c r="BP24" i="13"/>
  <c r="BQ24" i="13"/>
  <c r="BR24" i="13"/>
  <c r="BS24" i="13"/>
  <c r="BT24" i="13"/>
  <c r="BU24" i="13"/>
  <c r="BV24" i="13"/>
  <c r="BW24" i="13"/>
  <c r="BX24" i="13"/>
  <c r="BY24" i="13"/>
  <c r="BZ24" i="13"/>
  <c r="CA24" i="13"/>
  <c r="CB24" i="13"/>
  <c r="CC24" i="13"/>
  <c r="AZ25" i="13"/>
  <c r="BA25" i="13"/>
  <c r="BB25" i="13"/>
  <c r="BC25" i="13"/>
  <c r="BD25" i="13"/>
  <c r="BE25" i="13"/>
  <c r="BF25" i="13"/>
  <c r="BG25" i="13"/>
  <c r="BH25" i="13"/>
  <c r="BI25" i="13"/>
  <c r="BJ25" i="13"/>
  <c r="BK25" i="13"/>
  <c r="BL25" i="13"/>
  <c r="BM25" i="13"/>
  <c r="BN25" i="13"/>
  <c r="BO25" i="13"/>
  <c r="BP25" i="13"/>
  <c r="BQ25" i="13"/>
  <c r="BR25" i="13"/>
  <c r="BS25" i="13"/>
  <c r="BT25" i="13"/>
  <c r="BU25" i="13"/>
  <c r="BV25" i="13"/>
  <c r="BW25" i="13"/>
  <c r="BX25" i="13"/>
  <c r="BY25" i="13"/>
  <c r="BZ25" i="13"/>
  <c r="CA25" i="13"/>
  <c r="CB25" i="13"/>
  <c r="CC25" i="13"/>
  <c r="AZ26" i="13"/>
  <c r="BA26" i="13"/>
  <c r="BB26" i="13"/>
  <c r="BC26" i="13"/>
  <c r="BD26" i="13"/>
  <c r="BE26" i="13"/>
  <c r="BF26" i="13"/>
  <c r="BG26" i="13"/>
  <c r="BH26" i="13"/>
  <c r="BI26" i="13"/>
  <c r="BJ26" i="13"/>
  <c r="BK26" i="13"/>
  <c r="BL26" i="13"/>
  <c r="BM26" i="13"/>
  <c r="BN26" i="13"/>
  <c r="BO26" i="13"/>
  <c r="BP26" i="13"/>
  <c r="BQ26" i="13"/>
  <c r="BR26" i="13"/>
  <c r="BS26" i="13"/>
  <c r="BT26" i="13"/>
  <c r="BU26" i="13"/>
  <c r="BV26" i="13"/>
  <c r="BW26" i="13"/>
  <c r="BX26" i="13"/>
  <c r="BY26" i="13"/>
  <c r="BZ26" i="13"/>
  <c r="CA26" i="13"/>
  <c r="CB26" i="13"/>
  <c r="CC26" i="13"/>
  <c r="AZ27" i="13"/>
  <c r="BA27" i="13"/>
  <c r="BB27" i="13"/>
  <c r="BC27" i="13"/>
  <c r="BD27" i="13"/>
  <c r="BE27" i="13"/>
  <c r="BF27" i="13"/>
  <c r="BG27" i="13"/>
  <c r="BH27" i="13"/>
  <c r="BI27" i="13"/>
  <c r="BJ27" i="13"/>
  <c r="BK27" i="13"/>
  <c r="BL27" i="13"/>
  <c r="BM27" i="13"/>
  <c r="BN27" i="13"/>
  <c r="BO27" i="13"/>
  <c r="BP27" i="13"/>
  <c r="BQ27" i="13"/>
  <c r="BR27" i="13"/>
  <c r="BS27" i="13"/>
  <c r="BT27" i="13"/>
  <c r="BU27" i="13"/>
  <c r="BV27" i="13"/>
  <c r="BW27" i="13"/>
  <c r="BX27" i="13"/>
  <c r="BY27" i="13"/>
  <c r="BZ27" i="13"/>
  <c r="CA27" i="13"/>
  <c r="CB27" i="13"/>
  <c r="CC27" i="13"/>
  <c r="AZ28" i="13"/>
  <c r="BA28" i="13"/>
  <c r="BB28" i="13"/>
  <c r="BC28" i="13"/>
  <c r="BD28" i="13"/>
  <c r="BE28" i="13"/>
  <c r="BF28" i="13"/>
  <c r="BG28" i="13"/>
  <c r="BH28" i="13"/>
  <c r="BI28" i="13"/>
  <c r="BJ28" i="13"/>
  <c r="BK28" i="13"/>
  <c r="BL28" i="13"/>
  <c r="BM28" i="13"/>
  <c r="BN28" i="13"/>
  <c r="BO28" i="13"/>
  <c r="BP28" i="13"/>
  <c r="BQ28" i="13"/>
  <c r="BR28" i="13"/>
  <c r="BS28" i="13"/>
  <c r="BT28" i="13"/>
  <c r="BU28" i="13"/>
  <c r="BV28" i="13"/>
  <c r="BW28" i="13"/>
  <c r="BX28" i="13"/>
  <c r="BY28" i="13"/>
  <c r="BZ28" i="13"/>
  <c r="CA28" i="13"/>
  <c r="CB28" i="13"/>
  <c r="CC28" i="13"/>
  <c r="AZ29" i="13"/>
  <c r="BA29" i="13"/>
  <c r="BB29" i="13"/>
  <c r="BC29" i="13"/>
  <c r="BD29" i="13"/>
  <c r="BE29" i="13"/>
  <c r="BF29" i="13"/>
  <c r="BG29" i="13"/>
  <c r="BH29" i="13"/>
  <c r="BI29" i="13"/>
  <c r="BJ29" i="13"/>
  <c r="BK29" i="13"/>
  <c r="BL29" i="13"/>
  <c r="BM29" i="13"/>
  <c r="BN29" i="13"/>
  <c r="BO29" i="13"/>
  <c r="BP29" i="13"/>
  <c r="BQ29" i="13"/>
  <c r="BR29" i="13"/>
  <c r="BS29" i="13"/>
  <c r="BT29" i="13"/>
  <c r="BU29" i="13"/>
  <c r="BV29" i="13"/>
  <c r="BW29" i="13"/>
  <c r="BX29" i="13"/>
  <c r="BY29" i="13"/>
  <c r="BZ29" i="13"/>
  <c r="CA29" i="13"/>
  <c r="CB29" i="13"/>
  <c r="CC29" i="13"/>
  <c r="AZ30" i="13"/>
  <c r="BA30" i="13"/>
  <c r="BB30" i="13"/>
  <c r="BC30" i="13"/>
  <c r="BD30" i="13"/>
  <c r="BE30" i="13"/>
  <c r="BF30" i="13"/>
  <c r="BG30" i="13"/>
  <c r="BH30" i="13"/>
  <c r="BI30" i="13"/>
  <c r="BJ30" i="13"/>
  <c r="BK30" i="13"/>
  <c r="BL30" i="13"/>
  <c r="BM30" i="13"/>
  <c r="BN30" i="13"/>
  <c r="BO30" i="13"/>
  <c r="BP30" i="13"/>
  <c r="BQ30" i="13"/>
  <c r="BR30" i="13"/>
  <c r="BS30" i="13"/>
  <c r="BT30" i="13"/>
  <c r="BU30" i="13"/>
  <c r="BV30" i="13"/>
  <c r="BW30" i="13"/>
  <c r="BX30" i="13"/>
  <c r="BY30" i="13"/>
  <c r="BZ30" i="13"/>
  <c r="CA30" i="13"/>
  <c r="CB30" i="13"/>
  <c r="CC30" i="13"/>
  <c r="AZ31" i="13"/>
  <c r="BA31" i="13"/>
  <c r="BB31" i="13"/>
  <c r="BC31" i="13"/>
  <c r="BD31" i="13"/>
  <c r="BE31" i="13"/>
  <c r="BF31" i="13"/>
  <c r="BG31" i="13"/>
  <c r="BH31" i="13"/>
  <c r="BI31" i="13"/>
  <c r="BJ31" i="13"/>
  <c r="BK31" i="13"/>
  <c r="BL31" i="13"/>
  <c r="BM31" i="13"/>
  <c r="BN31" i="13"/>
  <c r="BO31" i="13"/>
  <c r="BP31" i="13"/>
  <c r="BQ31" i="13"/>
  <c r="BR31" i="13"/>
  <c r="BS31" i="13"/>
  <c r="BT31" i="13"/>
  <c r="BU31" i="13"/>
  <c r="BV31" i="13"/>
  <c r="BW31" i="13"/>
  <c r="BX31" i="13"/>
  <c r="BY31" i="13"/>
  <c r="BZ31" i="13"/>
  <c r="CA31" i="13"/>
  <c r="CB31" i="13"/>
  <c r="CC31" i="13"/>
  <c r="AZ32" i="13"/>
  <c r="BA32" i="13"/>
  <c r="BB32" i="13"/>
  <c r="BC32" i="13"/>
  <c r="BD32" i="13"/>
  <c r="BE32" i="13"/>
  <c r="BF32" i="13"/>
  <c r="BG32" i="13"/>
  <c r="BH32" i="13"/>
  <c r="BI32" i="13"/>
  <c r="BJ32" i="13"/>
  <c r="BK32" i="13"/>
  <c r="BL32" i="13"/>
  <c r="BM32" i="13"/>
  <c r="BN32" i="13"/>
  <c r="BO32" i="13"/>
  <c r="BP32" i="13"/>
  <c r="BQ32" i="13"/>
  <c r="BR32" i="13"/>
  <c r="BS32" i="13"/>
  <c r="BT32" i="13"/>
  <c r="BU32" i="13"/>
  <c r="BV32" i="13"/>
  <c r="BW32" i="13"/>
  <c r="BX32" i="13"/>
  <c r="BY32" i="13"/>
  <c r="BZ32" i="13"/>
  <c r="CA32" i="13"/>
  <c r="CB32" i="13"/>
  <c r="CC32" i="13"/>
  <c r="AZ33" i="13"/>
  <c r="BA33" i="13"/>
  <c r="BB33" i="13"/>
  <c r="BC33" i="13"/>
  <c r="BD33" i="13"/>
  <c r="BE33" i="13"/>
  <c r="BF33" i="13"/>
  <c r="BG33" i="13"/>
  <c r="BH33" i="13"/>
  <c r="BI33" i="13"/>
  <c r="BJ33" i="13"/>
  <c r="BK33" i="13"/>
  <c r="BL33" i="13"/>
  <c r="BM33" i="13"/>
  <c r="BN33" i="13"/>
  <c r="BO33" i="13"/>
  <c r="BP33" i="13"/>
  <c r="BQ33" i="13"/>
  <c r="BR33" i="13"/>
  <c r="BS33" i="13"/>
  <c r="BT33" i="13"/>
  <c r="BU33" i="13"/>
  <c r="BV33" i="13"/>
  <c r="BW33" i="13"/>
  <c r="BX33" i="13"/>
  <c r="BY33" i="13"/>
  <c r="BZ33" i="13"/>
  <c r="CA33" i="13"/>
  <c r="CB33" i="13"/>
  <c r="CC33" i="13"/>
  <c r="AZ34" i="13"/>
  <c r="BA34" i="13"/>
  <c r="BB34" i="13"/>
  <c r="BC34" i="13"/>
  <c r="BD34" i="13"/>
  <c r="BE34" i="13"/>
  <c r="BF34" i="13"/>
  <c r="BG34" i="13"/>
  <c r="BH34" i="13"/>
  <c r="BI34" i="13"/>
  <c r="BJ34" i="13"/>
  <c r="BK34" i="13"/>
  <c r="BL34" i="13"/>
  <c r="BM34" i="13"/>
  <c r="BN34" i="13"/>
  <c r="BO34" i="13"/>
  <c r="BP34" i="13"/>
  <c r="BQ34" i="13"/>
  <c r="BR34" i="13"/>
  <c r="BS34" i="13"/>
  <c r="BT34" i="13"/>
  <c r="BU34" i="13"/>
  <c r="BV34" i="13"/>
  <c r="BW34" i="13"/>
  <c r="BX34" i="13"/>
  <c r="BY34" i="13"/>
  <c r="BZ34" i="13"/>
  <c r="CA34" i="13"/>
  <c r="CB34" i="13"/>
  <c r="CC34" i="13"/>
  <c r="AZ35" i="13"/>
  <c r="BA35" i="13"/>
  <c r="BB35" i="13"/>
  <c r="BC35" i="13"/>
  <c r="BD35" i="13"/>
  <c r="BE35" i="13"/>
  <c r="BF35" i="13"/>
  <c r="BG35" i="13"/>
  <c r="BH35" i="13"/>
  <c r="BI35" i="13"/>
  <c r="BJ35" i="13"/>
  <c r="BK35" i="13"/>
  <c r="BL35" i="13"/>
  <c r="BM35" i="13"/>
  <c r="BN35" i="13"/>
  <c r="BO35" i="13"/>
  <c r="BP35" i="13"/>
  <c r="BQ35" i="13"/>
  <c r="BR35" i="13"/>
  <c r="BS35" i="13"/>
  <c r="BT35" i="13"/>
  <c r="BU35" i="13"/>
  <c r="BV35" i="13"/>
  <c r="BW35" i="13"/>
  <c r="BX35" i="13"/>
  <c r="BY35" i="13"/>
  <c r="BZ35" i="13"/>
  <c r="CA35" i="13"/>
  <c r="CB35" i="13"/>
  <c r="CC35" i="13"/>
  <c r="AZ36" i="13"/>
  <c r="BA36" i="13"/>
  <c r="BB36" i="13"/>
  <c r="BC36" i="13"/>
  <c r="BD36" i="13"/>
  <c r="BE36" i="13"/>
  <c r="BF36" i="13"/>
  <c r="BG36" i="13"/>
  <c r="BH36" i="13"/>
  <c r="BI36" i="13"/>
  <c r="BJ36" i="13"/>
  <c r="BK36" i="13"/>
  <c r="BL36" i="13"/>
  <c r="BM36" i="13"/>
  <c r="BN36" i="13"/>
  <c r="BO36" i="13"/>
  <c r="BP36" i="13"/>
  <c r="BQ36" i="13"/>
  <c r="BR36" i="13"/>
  <c r="BS36" i="13"/>
  <c r="BT36" i="13"/>
  <c r="BU36" i="13"/>
  <c r="BV36" i="13"/>
  <c r="BW36" i="13"/>
  <c r="BX36" i="13"/>
  <c r="BY36" i="13"/>
  <c r="BZ36" i="13"/>
  <c r="CA36" i="13"/>
  <c r="CB36" i="13"/>
  <c r="CC36" i="13"/>
  <c r="AZ37" i="13"/>
  <c r="BA37" i="13"/>
  <c r="BB37" i="13"/>
  <c r="BC37" i="13"/>
  <c r="BD37" i="13"/>
  <c r="BE37" i="13"/>
  <c r="BF37" i="13"/>
  <c r="BG37" i="13"/>
  <c r="BH37" i="13"/>
  <c r="BI37" i="13"/>
  <c r="BJ37" i="13"/>
  <c r="BK37" i="13"/>
  <c r="BL37" i="13"/>
  <c r="BM37" i="13"/>
  <c r="BN37" i="13"/>
  <c r="BO37" i="13"/>
  <c r="BP37" i="13"/>
  <c r="BQ37" i="13"/>
  <c r="BR37" i="13"/>
  <c r="BS37" i="13"/>
  <c r="BT37" i="13"/>
  <c r="BU37" i="13"/>
  <c r="BV37" i="13"/>
  <c r="BW37" i="13"/>
  <c r="BX37" i="13"/>
  <c r="BY37" i="13"/>
  <c r="BZ37" i="13"/>
  <c r="CA37" i="13"/>
  <c r="CB37" i="13"/>
  <c r="CC37" i="13"/>
  <c r="AZ38" i="13"/>
  <c r="BA38" i="13"/>
  <c r="BB38" i="13"/>
  <c r="BC38" i="13"/>
  <c r="BD38" i="13"/>
  <c r="BE38" i="13"/>
  <c r="BF38" i="13"/>
  <c r="BG38" i="13"/>
  <c r="BH38" i="13"/>
  <c r="BI38" i="13"/>
  <c r="BJ38" i="13"/>
  <c r="BK38" i="13"/>
  <c r="BL38" i="13"/>
  <c r="BM38" i="13"/>
  <c r="BN38" i="13"/>
  <c r="BO38" i="13"/>
  <c r="BP38" i="13"/>
  <c r="BQ38" i="13"/>
  <c r="BR38" i="13"/>
  <c r="BS38" i="13"/>
  <c r="BT38" i="13"/>
  <c r="BU38" i="13"/>
  <c r="BV38" i="13"/>
  <c r="BW38" i="13"/>
  <c r="BX38" i="13"/>
  <c r="BY38" i="13"/>
  <c r="BZ38" i="13"/>
  <c r="CA38" i="13"/>
  <c r="CB38" i="13"/>
  <c r="CC38" i="13"/>
  <c r="AZ39" i="13"/>
  <c r="BA39" i="13"/>
  <c r="BB39" i="13"/>
  <c r="BC39" i="13"/>
  <c r="BD39" i="13"/>
  <c r="BE39" i="13"/>
  <c r="BF39" i="13"/>
  <c r="BG39" i="13"/>
  <c r="BH39" i="13"/>
  <c r="BI39" i="13"/>
  <c r="BJ39" i="13"/>
  <c r="BK39" i="13"/>
  <c r="BL39" i="13"/>
  <c r="BM39" i="13"/>
  <c r="BN39" i="13"/>
  <c r="BO39" i="13"/>
  <c r="BP39" i="13"/>
  <c r="BQ39" i="13"/>
  <c r="BR39" i="13"/>
  <c r="BS39" i="13"/>
  <c r="BT39" i="13"/>
  <c r="BU39" i="13"/>
  <c r="BV39" i="13"/>
  <c r="BW39" i="13"/>
  <c r="BX39" i="13"/>
  <c r="BY39" i="13"/>
  <c r="BZ39" i="13"/>
  <c r="CA39" i="13"/>
  <c r="CB39" i="13"/>
  <c r="CC39" i="13"/>
  <c r="AZ40" i="13"/>
  <c r="BA40" i="13"/>
  <c r="BB40" i="13"/>
  <c r="BC40" i="13"/>
  <c r="BD40" i="13"/>
  <c r="BE40" i="13"/>
  <c r="BF40" i="13"/>
  <c r="BG40" i="13"/>
  <c r="BH40" i="13"/>
  <c r="BI40" i="13"/>
  <c r="BJ40" i="13"/>
  <c r="BK40" i="13"/>
  <c r="BL40" i="13"/>
  <c r="BM40" i="13"/>
  <c r="BN40" i="13"/>
  <c r="BO40" i="13"/>
  <c r="BP40" i="13"/>
  <c r="BQ40" i="13"/>
  <c r="BR40" i="13"/>
  <c r="BS40" i="13"/>
  <c r="BT40" i="13"/>
  <c r="BU40" i="13"/>
  <c r="BV40" i="13"/>
  <c r="BW40" i="13"/>
  <c r="BX40" i="13"/>
  <c r="BY40" i="13"/>
  <c r="BZ40" i="13"/>
  <c r="CA40" i="13"/>
  <c r="CB40" i="13"/>
  <c r="CC40" i="13"/>
  <c r="AZ41" i="13"/>
  <c r="BA41" i="13"/>
  <c r="BB41" i="13"/>
  <c r="BC41" i="13"/>
  <c r="BD41" i="13"/>
  <c r="BE41" i="13"/>
  <c r="BF41" i="13"/>
  <c r="BG41" i="13"/>
  <c r="BH41" i="13"/>
  <c r="BI41" i="13"/>
  <c r="BJ41" i="13"/>
  <c r="BK41" i="13"/>
  <c r="BL41" i="13"/>
  <c r="BM41" i="13"/>
  <c r="BN41" i="13"/>
  <c r="BO41" i="13"/>
  <c r="BP41" i="13"/>
  <c r="BQ41" i="13"/>
  <c r="BR41" i="13"/>
  <c r="BS41" i="13"/>
  <c r="BT41" i="13"/>
  <c r="BU41" i="13"/>
  <c r="BV41" i="13"/>
  <c r="BW41" i="13"/>
  <c r="BX41" i="13"/>
  <c r="BY41" i="13"/>
  <c r="BZ41" i="13"/>
  <c r="CA41" i="13"/>
  <c r="CB41" i="13"/>
  <c r="CC41" i="13"/>
  <c r="AZ42" i="13"/>
  <c r="BA42" i="13"/>
  <c r="BB42" i="13"/>
  <c r="BC42" i="13"/>
  <c r="BD42" i="13"/>
  <c r="BE42" i="13"/>
  <c r="BF42" i="13"/>
  <c r="BG42" i="13"/>
  <c r="BH42" i="13"/>
  <c r="BI42" i="13"/>
  <c r="BJ42" i="13"/>
  <c r="BK42" i="13"/>
  <c r="BL42" i="13"/>
  <c r="BM42" i="13"/>
  <c r="BN42" i="13"/>
  <c r="BO42" i="13"/>
  <c r="BP42" i="13"/>
  <c r="BQ42" i="13"/>
  <c r="BR42" i="13"/>
  <c r="BS42" i="13"/>
  <c r="BT42" i="13"/>
  <c r="BU42" i="13"/>
  <c r="BV42" i="13"/>
  <c r="BW42" i="13"/>
  <c r="BX42" i="13"/>
  <c r="BY42" i="13"/>
  <c r="BZ42" i="13"/>
  <c r="CA42" i="13"/>
  <c r="CB42" i="13"/>
  <c r="CC42" i="13"/>
  <c r="AZ43" i="13"/>
  <c r="BA43" i="13"/>
  <c r="BB43" i="13"/>
  <c r="BC43" i="13"/>
  <c r="BD43" i="13"/>
  <c r="BE43" i="13"/>
  <c r="BF43" i="13"/>
  <c r="BG43" i="13"/>
  <c r="BH43" i="13"/>
  <c r="BI43" i="13"/>
  <c r="BJ43" i="13"/>
  <c r="BK43" i="13"/>
  <c r="BL43" i="13"/>
  <c r="BM43" i="13"/>
  <c r="BN43" i="13"/>
  <c r="BO43" i="13"/>
  <c r="BP43" i="13"/>
  <c r="BQ43" i="13"/>
  <c r="BR43" i="13"/>
  <c r="BS43" i="13"/>
  <c r="BT43" i="13"/>
  <c r="BU43" i="13"/>
  <c r="BV43" i="13"/>
  <c r="BW43" i="13"/>
  <c r="BX43" i="13"/>
  <c r="BY43" i="13"/>
  <c r="BZ43" i="13"/>
  <c r="CA43" i="13"/>
  <c r="CB43" i="13"/>
  <c r="CC43" i="13"/>
  <c r="AZ44" i="13"/>
  <c r="BA44" i="13"/>
  <c r="BB44" i="13"/>
  <c r="BC44" i="13"/>
  <c r="BD44" i="13"/>
  <c r="BE44" i="13"/>
  <c r="BF44" i="13"/>
  <c r="BG44" i="13"/>
  <c r="BH44" i="13"/>
  <c r="BI44" i="13"/>
  <c r="BJ44" i="13"/>
  <c r="BK44" i="13"/>
  <c r="BL44" i="13"/>
  <c r="BM44" i="13"/>
  <c r="BN44" i="13"/>
  <c r="BO44" i="13"/>
  <c r="BP44" i="13"/>
  <c r="BQ44" i="13"/>
  <c r="BR44" i="13"/>
  <c r="BS44" i="13"/>
  <c r="BT44" i="13"/>
  <c r="BU44" i="13"/>
  <c r="BV44" i="13"/>
  <c r="BW44" i="13"/>
  <c r="BX44" i="13"/>
  <c r="BY44" i="13"/>
  <c r="BZ44" i="13"/>
  <c r="CA44" i="13"/>
  <c r="CB44" i="13"/>
  <c r="CC44" i="13"/>
  <c r="AZ45" i="13"/>
  <c r="BA45" i="13"/>
  <c r="BB45" i="13"/>
  <c r="BC45" i="13"/>
  <c r="BD45" i="13"/>
  <c r="BE45" i="13"/>
  <c r="BF45" i="13"/>
  <c r="BG45" i="13"/>
  <c r="BH45" i="13"/>
  <c r="BI45" i="13"/>
  <c r="BJ45" i="13"/>
  <c r="BK45" i="13"/>
  <c r="BL45" i="13"/>
  <c r="BM45" i="13"/>
  <c r="BN45" i="13"/>
  <c r="BO45" i="13"/>
  <c r="BP45" i="13"/>
  <c r="BQ45" i="13"/>
  <c r="BR45" i="13"/>
  <c r="BS45" i="13"/>
  <c r="BT45" i="13"/>
  <c r="BU45" i="13"/>
  <c r="BV45" i="13"/>
  <c r="BW45" i="13"/>
  <c r="BX45" i="13"/>
  <c r="BY45" i="13"/>
  <c r="BZ45" i="13"/>
  <c r="CA45" i="13"/>
  <c r="CB45" i="13"/>
  <c r="CC45" i="13"/>
  <c r="AZ46" i="13"/>
  <c r="BA46" i="13"/>
  <c r="BB46" i="13"/>
  <c r="BC46" i="13"/>
  <c r="BD46" i="13"/>
  <c r="BE46" i="13"/>
  <c r="BF46" i="13"/>
  <c r="BG46" i="13"/>
  <c r="BH46" i="13"/>
  <c r="BI46" i="13"/>
  <c r="BJ46" i="13"/>
  <c r="BK46" i="13"/>
  <c r="BL46" i="13"/>
  <c r="BM46" i="13"/>
  <c r="BN46" i="13"/>
  <c r="BO46" i="13"/>
  <c r="BP46" i="13"/>
  <c r="BQ46" i="13"/>
  <c r="BR46" i="13"/>
  <c r="BS46" i="13"/>
  <c r="BT46" i="13"/>
  <c r="BU46" i="13"/>
  <c r="BV46" i="13"/>
  <c r="BW46" i="13"/>
  <c r="BX46" i="13"/>
  <c r="BY46" i="13"/>
  <c r="BZ46" i="13"/>
  <c r="CA46" i="13"/>
  <c r="CB46" i="13"/>
  <c r="CC46" i="13"/>
  <c r="AZ47" i="13"/>
  <c r="BA47" i="13"/>
  <c r="BB47" i="13"/>
  <c r="BC47" i="13"/>
  <c r="BD47" i="13"/>
  <c r="BE47" i="13"/>
  <c r="BF47" i="13"/>
  <c r="BG47" i="13"/>
  <c r="BH47" i="13"/>
  <c r="BI47" i="13"/>
  <c r="BJ47" i="13"/>
  <c r="BK47" i="13"/>
  <c r="BL47" i="13"/>
  <c r="BM47" i="13"/>
  <c r="BN47" i="13"/>
  <c r="BO47" i="13"/>
  <c r="BP47" i="13"/>
  <c r="BQ47" i="13"/>
  <c r="BR47" i="13"/>
  <c r="BS47" i="13"/>
  <c r="BT47" i="13"/>
  <c r="BU47" i="13"/>
  <c r="BV47" i="13"/>
  <c r="BW47" i="13"/>
  <c r="BX47" i="13"/>
  <c r="BY47" i="13"/>
  <c r="BZ47" i="13"/>
  <c r="CA47" i="13"/>
  <c r="CB47" i="13"/>
  <c r="CC47" i="13"/>
  <c r="AZ48" i="13"/>
  <c r="BA48" i="13"/>
  <c r="BB48" i="13"/>
  <c r="BC48" i="13"/>
  <c r="BD48" i="13"/>
  <c r="BE48" i="13"/>
  <c r="BF48" i="13"/>
  <c r="BG48" i="13"/>
  <c r="BH48" i="13"/>
  <c r="BI48" i="13"/>
  <c r="BJ48" i="13"/>
  <c r="BK48" i="13"/>
  <c r="BL48" i="13"/>
  <c r="BM48" i="13"/>
  <c r="BN48" i="13"/>
  <c r="BO48" i="13"/>
  <c r="BP48" i="13"/>
  <c r="BQ48" i="13"/>
  <c r="BR48" i="13"/>
  <c r="BS48" i="13"/>
  <c r="BT48" i="13"/>
  <c r="BU48" i="13"/>
  <c r="BV48" i="13"/>
  <c r="BW48" i="13"/>
  <c r="BX48" i="13"/>
  <c r="BY48" i="13"/>
  <c r="BZ48" i="13"/>
  <c r="CA48" i="13"/>
  <c r="CB48" i="13"/>
  <c r="CC48" i="13"/>
  <c r="AZ49" i="13"/>
  <c r="BA49" i="13"/>
  <c r="BB49" i="13"/>
  <c r="BC49" i="13"/>
  <c r="BD49" i="13"/>
  <c r="BE49" i="13"/>
  <c r="BF49" i="13"/>
  <c r="BG49" i="13"/>
  <c r="BH49" i="13"/>
  <c r="BI49" i="13"/>
  <c r="BJ49" i="13"/>
  <c r="BK49" i="13"/>
  <c r="BL49" i="13"/>
  <c r="BM49" i="13"/>
  <c r="BN49" i="13"/>
  <c r="BO49" i="13"/>
  <c r="BP49" i="13"/>
  <c r="BQ49" i="13"/>
  <c r="BR49" i="13"/>
  <c r="BS49" i="13"/>
  <c r="BT49" i="13"/>
  <c r="BU49" i="13"/>
  <c r="BV49" i="13"/>
  <c r="BW49" i="13"/>
  <c r="BX49" i="13"/>
  <c r="BY49" i="13"/>
  <c r="BZ49" i="13"/>
  <c r="CA49" i="13"/>
  <c r="CB49" i="13"/>
  <c r="CC49" i="13"/>
  <c r="AZ50" i="13"/>
  <c r="BA50" i="13"/>
  <c r="BB50" i="13"/>
  <c r="BC50" i="13"/>
  <c r="BD50" i="13"/>
  <c r="BE50" i="13"/>
  <c r="BF50" i="13"/>
  <c r="BG50" i="13"/>
  <c r="BH50" i="13"/>
  <c r="BI50" i="13"/>
  <c r="BJ50" i="13"/>
  <c r="BK50" i="13"/>
  <c r="BL50" i="13"/>
  <c r="BM50" i="13"/>
  <c r="BN50" i="13"/>
  <c r="BO50" i="13"/>
  <c r="BP50" i="13"/>
  <c r="BQ50" i="13"/>
  <c r="BR50" i="13"/>
  <c r="BS50" i="13"/>
  <c r="BT50" i="13"/>
  <c r="BU50" i="13"/>
  <c r="BV50" i="13"/>
  <c r="BW50" i="13"/>
  <c r="BX50" i="13"/>
  <c r="BY50" i="13"/>
  <c r="BZ50" i="13"/>
  <c r="CA50" i="13"/>
  <c r="CB50" i="13"/>
  <c r="CC50" i="13"/>
  <c r="AZ51" i="13"/>
  <c r="BA51" i="13"/>
  <c r="BB51" i="13"/>
  <c r="BC51" i="13"/>
  <c r="BD51" i="13"/>
  <c r="BE51" i="13"/>
  <c r="BF51" i="13"/>
  <c r="BG51" i="13"/>
  <c r="BH51" i="13"/>
  <c r="BI51" i="13"/>
  <c r="BJ51" i="13"/>
  <c r="BK51" i="13"/>
  <c r="BL51" i="13"/>
  <c r="BM51" i="13"/>
  <c r="BN51" i="13"/>
  <c r="BO51" i="13"/>
  <c r="BP51" i="13"/>
  <c r="BQ51" i="13"/>
  <c r="BR51" i="13"/>
  <c r="BS51" i="13"/>
  <c r="BT51" i="13"/>
  <c r="BU51" i="13"/>
  <c r="BV51" i="13"/>
  <c r="BW51" i="13"/>
  <c r="BX51" i="13"/>
  <c r="BY51" i="13"/>
  <c r="BZ51" i="13"/>
  <c r="CA51" i="13"/>
  <c r="CB51" i="13"/>
  <c r="CC51" i="13"/>
  <c r="AZ52" i="13"/>
  <c r="BA52" i="13"/>
  <c r="BB52" i="13"/>
  <c r="BC52" i="13"/>
  <c r="BD52" i="13"/>
  <c r="BE52" i="13"/>
  <c r="BF52" i="13"/>
  <c r="BG52" i="13"/>
  <c r="BH52" i="13"/>
  <c r="BI52" i="13"/>
  <c r="BJ52" i="13"/>
  <c r="BK52" i="13"/>
  <c r="BL52" i="13"/>
  <c r="BM52" i="13"/>
  <c r="BN52" i="13"/>
  <c r="BO52" i="13"/>
  <c r="BP52" i="13"/>
  <c r="BQ52" i="13"/>
  <c r="BR52" i="13"/>
  <c r="BS52" i="13"/>
  <c r="BT52" i="13"/>
  <c r="BU52" i="13"/>
  <c r="BV52" i="13"/>
  <c r="BW52" i="13"/>
  <c r="BX52" i="13"/>
  <c r="BY52" i="13"/>
  <c r="BZ52" i="13"/>
  <c r="CA52" i="13"/>
  <c r="CB52" i="13"/>
  <c r="CC52" i="13"/>
  <c r="AZ53" i="13"/>
  <c r="BA53" i="13"/>
  <c r="BB53" i="13"/>
  <c r="BC53" i="13"/>
  <c r="BD53" i="13"/>
  <c r="BE53" i="13"/>
  <c r="BF53" i="13"/>
  <c r="BG53" i="13"/>
  <c r="BH53" i="13"/>
  <c r="BI53" i="13"/>
  <c r="BJ53" i="13"/>
  <c r="BK53" i="13"/>
  <c r="BL53" i="13"/>
  <c r="BM53" i="13"/>
  <c r="BN53" i="13"/>
  <c r="BO53" i="13"/>
  <c r="BP53" i="13"/>
  <c r="BQ53" i="13"/>
  <c r="BR53" i="13"/>
  <c r="BS53" i="13"/>
  <c r="BT53" i="13"/>
  <c r="BU53" i="13"/>
  <c r="BV53" i="13"/>
  <c r="BW53" i="13"/>
  <c r="BX53" i="13"/>
  <c r="BY53" i="13"/>
  <c r="BZ53" i="13"/>
  <c r="CA53" i="13"/>
  <c r="CB53" i="13"/>
  <c r="CC53" i="13"/>
  <c r="AZ54" i="13"/>
  <c r="BA54" i="13"/>
  <c r="BB54" i="13"/>
  <c r="BC54" i="13"/>
  <c r="BD54" i="13"/>
  <c r="BE54" i="13"/>
  <c r="BF54" i="13"/>
  <c r="BG54" i="13"/>
  <c r="BH54" i="13"/>
  <c r="BI54" i="13"/>
  <c r="BJ54" i="13"/>
  <c r="BK54" i="13"/>
  <c r="BL54" i="13"/>
  <c r="BM54" i="13"/>
  <c r="BN54" i="13"/>
  <c r="BO54" i="13"/>
  <c r="BP54" i="13"/>
  <c r="BQ54" i="13"/>
  <c r="BR54" i="13"/>
  <c r="BS54" i="13"/>
  <c r="BT54" i="13"/>
  <c r="BU54" i="13"/>
  <c r="BV54" i="13"/>
  <c r="BW54" i="13"/>
  <c r="BX54" i="13"/>
  <c r="BY54" i="13"/>
  <c r="BZ54" i="13"/>
  <c r="CA54" i="13"/>
  <c r="CB54" i="13"/>
  <c r="CC54" i="13"/>
  <c r="AZ55" i="13"/>
  <c r="BA55" i="13"/>
  <c r="BB55" i="13"/>
  <c r="BC55" i="13"/>
  <c r="BD55" i="13"/>
  <c r="BE55" i="13"/>
  <c r="BF55" i="13"/>
  <c r="BG55" i="13"/>
  <c r="BH55" i="13"/>
  <c r="BI55" i="13"/>
  <c r="BJ55" i="13"/>
  <c r="BK55" i="13"/>
  <c r="BL55" i="13"/>
  <c r="BM55" i="13"/>
  <c r="BN55" i="13"/>
  <c r="BO55" i="13"/>
  <c r="BP55" i="13"/>
  <c r="BQ55" i="13"/>
  <c r="BR55" i="13"/>
  <c r="BS55" i="13"/>
  <c r="BT55" i="13"/>
  <c r="BU55" i="13"/>
  <c r="BV55" i="13"/>
  <c r="BW55" i="13"/>
  <c r="BX55" i="13"/>
  <c r="BY55" i="13"/>
  <c r="BZ55" i="13"/>
  <c r="CA55" i="13"/>
  <c r="CB55" i="13"/>
  <c r="CC55" i="13"/>
  <c r="AZ56" i="13"/>
  <c r="BA56" i="13"/>
  <c r="BB56" i="13"/>
  <c r="BC56" i="13"/>
  <c r="BD56" i="13"/>
  <c r="BE56" i="13"/>
  <c r="BF56" i="13"/>
  <c r="BG56" i="13"/>
  <c r="BH56" i="13"/>
  <c r="BI56" i="13"/>
  <c r="BJ56" i="13"/>
  <c r="BK56" i="13"/>
  <c r="BL56" i="13"/>
  <c r="BM56" i="13"/>
  <c r="BN56" i="13"/>
  <c r="BO56" i="13"/>
  <c r="BP56" i="13"/>
  <c r="BQ56" i="13"/>
  <c r="BR56" i="13"/>
  <c r="BS56" i="13"/>
  <c r="BT56" i="13"/>
  <c r="BU56" i="13"/>
  <c r="BV56" i="13"/>
  <c r="BW56" i="13"/>
  <c r="BX56" i="13"/>
  <c r="BY56" i="13"/>
  <c r="BZ56" i="13"/>
  <c r="CA56" i="13"/>
  <c r="CB56" i="13"/>
  <c r="CC56" i="13"/>
  <c r="AZ57" i="13"/>
  <c r="BA57" i="13"/>
  <c r="BB57" i="13"/>
  <c r="BC57" i="13"/>
  <c r="BD57" i="13"/>
  <c r="BE57" i="13"/>
  <c r="BF57" i="13"/>
  <c r="BG57" i="13"/>
  <c r="BH57" i="13"/>
  <c r="BI57" i="13"/>
  <c r="BJ57" i="13"/>
  <c r="BK57" i="13"/>
  <c r="BL57" i="13"/>
  <c r="BM57" i="13"/>
  <c r="BN57" i="13"/>
  <c r="BO57" i="13"/>
  <c r="BP57" i="13"/>
  <c r="BQ57" i="13"/>
  <c r="BR57" i="13"/>
  <c r="BS57" i="13"/>
  <c r="BT57" i="13"/>
  <c r="BU57" i="13"/>
  <c r="BV57" i="13"/>
  <c r="BW57" i="13"/>
  <c r="BX57" i="13"/>
  <c r="BY57" i="13"/>
  <c r="BZ57" i="13"/>
  <c r="CA57" i="13"/>
  <c r="CB57" i="13"/>
  <c r="CC57" i="13"/>
  <c r="AZ58" i="13"/>
  <c r="BA58" i="13"/>
  <c r="BB58" i="13"/>
  <c r="BC58" i="13"/>
  <c r="BD58" i="13"/>
  <c r="BE58" i="13"/>
  <c r="BF58" i="13"/>
  <c r="BG58" i="13"/>
  <c r="BH58" i="13"/>
  <c r="BI58" i="13"/>
  <c r="BJ58" i="13"/>
  <c r="BK58" i="13"/>
  <c r="BL58" i="13"/>
  <c r="BM58" i="13"/>
  <c r="BN58" i="13"/>
  <c r="BO58" i="13"/>
  <c r="BP58" i="13"/>
  <c r="BQ58" i="13"/>
  <c r="BR58" i="13"/>
  <c r="BS58" i="13"/>
  <c r="BT58" i="13"/>
  <c r="BU58" i="13"/>
  <c r="BV58" i="13"/>
  <c r="BW58" i="13"/>
  <c r="BX58" i="13"/>
  <c r="BY58" i="13"/>
  <c r="BZ58" i="13"/>
  <c r="CA58" i="13"/>
  <c r="CB58" i="13"/>
  <c r="CC58" i="13"/>
  <c r="AZ59" i="13"/>
  <c r="BA59" i="13"/>
  <c r="BB59" i="13"/>
  <c r="BC59" i="13"/>
  <c r="BD59" i="13"/>
  <c r="BE59" i="13"/>
  <c r="BF59" i="13"/>
  <c r="BG59" i="13"/>
  <c r="BH59" i="13"/>
  <c r="BI59" i="13"/>
  <c r="BJ59" i="13"/>
  <c r="BK59" i="13"/>
  <c r="BL59" i="13"/>
  <c r="BM59" i="13"/>
  <c r="BN59" i="13"/>
  <c r="BO59" i="13"/>
  <c r="BP59" i="13"/>
  <c r="BQ59" i="13"/>
  <c r="BR59" i="13"/>
  <c r="BS59" i="13"/>
  <c r="BT59" i="13"/>
  <c r="BU59" i="13"/>
  <c r="BV59" i="13"/>
  <c r="BW59" i="13"/>
  <c r="BX59" i="13"/>
  <c r="BY59" i="13"/>
  <c r="BZ59" i="13"/>
  <c r="CA59" i="13"/>
  <c r="CB59" i="13"/>
  <c r="CC59" i="13"/>
  <c r="AZ60" i="13"/>
  <c r="BA60" i="13"/>
  <c r="BB60" i="13"/>
  <c r="BC60" i="13"/>
  <c r="BD60" i="13"/>
  <c r="BE60" i="13"/>
  <c r="BF60" i="13"/>
  <c r="BG60" i="13"/>
  <c r="BH60" i="13"/>
  <c r="BI60" i="13"/>
  <c r="BJ60" i="13"/>
  <c r="BK60" i="13"/>
  <c r="BL60" i="13"/>
  <c r="BM60" i="13"/>
  <c r="BN60" i="13"/>
  <c r="BO60" i="13"/>
  <c r="BP60" i="13"/>
  <c r="BQ60" i="13"/>
  <c r="BR60" i="13"/>
  <c r="BS60" i="13"/>
  <c r="BT60" i="13"/>
  <c r="BU60" i="13"/>
  <c r="BV60" i="13"/>
  <c r="BW60" i="13"/>
  <c r="BX60" i="13"/>
  <c r="BY60" i="13"/>
  <c r="BZ60" i="13"/>
  <c r="CA60" i="13"/>
  <c r="CB60" i="13"/>
  <c r="CC60" i="13"/>
  <c r="AZ61" i="13"/>
  <c r="BA61" i="13"/>
  <c r="BB61" i="13"/>
  <c r="BC61" i="13"/>
  <c r="BD61" i="13"/>
  <c r="BE61" i="13"/>
  <c r="BF61" i="13"/>
  <c r="BG61" i="13"/>
  <c r="BH61" i="13"/>
  <c r="BI61" i="13"/>
  <c r="BJ61" i="13"/>
  <c r="BK61" i="13"/>
  <c r="BL61" i="13"/>
  <c r="BM61" i="13"/>
  <c r="BN61" i="13"/>
  <c r="BO61" i="13"/>
  <c r="BP61" i="13"/>
  <c r="BQ61" i="13"/>
  <c r="BR61" i="13"/>
  <c r="BS61" i="13"/>
  <c r="BT61" i="13"/>
  <c r="BU61" i="13"/>
  <c r="BV61" i="13"/>
  <c r="BW61" i="13"/>
  <c r="BX61" i="13"/>
  <c r="BY61" i="13"/>
  <c r="BZ61" i="13"/>
  <c r="CA61" i="13"/>
  <c r="CB61" i="13"/>
  <c r="CC61" i="13"/>
  <c r="AZ62" i="13"/>
  <c r="BA62" i="13"/>
  <c r="BB62" i="13"/>
  <c r="BC62" i="13"/>
  <c r="BD62" i="13"/>
  <c r="BE62" i="13"/>
  <c r="BF62" i="13"/>
  <c r="BG62" i="13"/>
  <c r="BH62" i="13"/>
  <c r="BI62" i="13"/>
  <c r="BJ62" i="13"/>
  <c r="BK62" i="13"/>
  <c r="BL62" i="13"/>
  <c r="BM62" i="13"/>
  <c r="BN62" i="13"/>
  <c r="BO62" i="13"/>
  <c r="BP62" i="13"/>
  <c r="BQ62" i="13"/>
  <c r="BR62" i="13"/>
  <c r="BS62" i="13"/>
  <c r="BT62" i="13"/>
  <c r="BU62" i="13"/>
  <c r="BV62" i="13"/>
  <c r="BW62" i="13"/>
  <c r="BX62" i="13"/>
  <c r="BY62" i="13"/>
  <c r="BZ62" i="13"/>
  <c r="CA62" i="13"/>
  <c r="CB62" i="13"/>
  <c r="CC62" i="13"/>
  <c r="AZ63" i="13"/>
  <c r="BA63" i="13"/>
  <c r="BB63" i="13"/>
  <c r="BC63" i="13"/>
  <c r="BD63" i="13"/>
  <c r="BE63" i="13"/>
  <c r="BF63" i="13"/>
  <c r="BG63" i="13"/>
  <c r="BH63" i="13"/>
  <c r="BI63" i="13"/>
  <c r="BJ63" i="13"/>
  <c r="BK63" i="13"/>
  <c r="BL63" i="13"/>
  <c r="BM63" i="13"/>
  <c r="BN63" i="13"/>
  <c r="BO63" i="13"/>
  <c r="BP63" i="13"/>
  <c r="BQ63" i="13"/>
  <c r="BR63" i="13"/>
  <c r="BS63" i="13"/>
  <c r="BT63" i="13"/>
  <c r="BU63" i="13"/>
  <c r="BV63" i="13"/>
  <c r="BW63" i="13"/>
  <c r="BX63" i="13"/>
  <c r="BY63" i="13"/>
  <c r="BZ63" i="13"/>
  <c r="CA63" i="13"/>
  <c r="CB63" i="13"/>
  <c r="CC63" i="13"/>
  <c r="AZ64" i="13"/>
  <c r="BA64" i="13"/>
  <c r="BB64" i="13"/>
  <c r="BC64" i="13"/>
  <c r="BD64" i="13"/>
  <c r="BE64" i="13"/>
  <c r="BF64" i="13"/>
  <c r="BG64" i="13"/>
  <c r="BH64" i="13"/>
  <c r="BI64" i="13"/>
  <c r="BJ64" i="13"/>
  <c r="BK64" i="13"/>
  <c r="BL64" i="13"/>
  <c r="BM64" i="13"/>
  <c r="BN64" i="13"/>
  <c r="BO64" i="13"/>
  <c r="BP64" i="13"/>
  <c r="BQ64" i="13"/>
  <c r="BR64" i="13"/>
  <c r="BS64" i="13"/>
  <c r="BT64" i="13"/>
  <c r="BU64" i="13"/>
  <c r="BV64" i="13"/>
  <c r="BW64" i="13"/>
  <c r="BX64" i="13"/>
  <c r="BY64" i="13"/>
  <c r="BZ64" i="13"/>
  <c r="CA64" i="13"/>
  <c r="CB64" i="13"/>
  <c r="CC64" i="13"/>
  <c r="AZ65" i="13"/>
  <c r="BA65" i="13"/>
  <c r="BB65" i="13"/>
  <c r="BC65" i="13"/>
  <c r="BD65" i="13"/>
  <c r="BE65" i="13"/>
  <c r="BF65" i="13"/>
  <c r="BG65" i="13"/>
  <c r="BH65" i="13"/>
  <c r="BI65" i="13"/>
  <c r="BJ65" i="13"/>
  <c r="BK65" i="13"/>
  <c r="BL65" i="13"/>
  <c r="BM65" i="13"/>
  <c r="BN65" i="13"/>
  <c r="BO65" i="13"/>
  <c r="BP65" i="13"/>
  <c r="BQ65" i="13"/>
  <c r="BR65" i="13"/>
  <c r="BS65" i="13"/>
  <c r="BT65" i="13"/>
  <c r="BU65" i="13"/>
  <c r="BV65" i="13"/>
  <c r="BW65" i="13"/>
  <c r="BX65" i="13"/>
  <c r="BY65" i="13"/>
  <c r="BZ65" i="13"/>
  <c r="CA65" i="13"/>
  <c r="CB65" i="13"/>
  <c r="CC65" i="13"/>
  <c r="AZ66" i="13"/>
  <c r="BA66" i="13"/>
  <c r="BB66" i="13"/>
  <c r="BC66" i="13"/>
  <c r="BD66" i="13"/>
  <c r="BE66" i="13"/>
  <c r="BF66" i="13"/>
  <c r="BG66" i="13"/>
  <c r="BH66" i="13"/>
  <c r="BI66" i="13"/>
  <c r="BJ66" i="13"/>
  <c r="BK66" i="13"/>
  <c r="BL66" i="13"/>
  <c r="BM66" i="13"/>
  <c r="BN66" i="13"/>
  <c r="BO66" i="13"/>
  <c r="BP66" i="13"/>
  <c r="BQ66" i="13"/>
  <c r="BR66" i="13"/>
  <c r="BS66" i="13"/>
  <c r="BT66" i="13"/>
  <c r="BU66" i="13"/>
  <c r="BV66" i="13"/>
  <c r="BW66" i="13"/>
  <c r="BX66" i="13"/>
  <c r="BY66" i="13"/>
  <c r="BZ66" i="13"/>
  <c r="CA66" i="13"/>
  <c r="CB66" i="13"/>
  <c r="CC66" i="13"/>
  <c r="AZ67" i="13"/>
  <c r="BA67" i="13"/>
  <c r="BB67" i="13"/>
  <c r="BC67" i="13"/>
  <c r="BD67" i="13"/>
  <c r="BE67" i="13"/>
  <c r="BF67" i="13"/>
  <c r="BG67" i="13"/>
  <c r="BH67" i="13"/>
  <c r="BI67" i="13"/>
  <c r="BJ67" i="13"/>
  <c r="BK67" i="13"/>
  <c r="BL67" i="13"/>
  <c r="BM67" i="13"/>
  <c r="BN67" i="13"/>
  <c r="BO67" i="13"/>
  <c r="BP67" i="13"/>
  <c r="BQ67" i="13"/>
  <c r="BR67" i="13"/>
  <c r="BS67" i="13"/>
  <c r="BT67" i="13"/>
  <c r="BU67" i="13"/>
  <c r="BV67" i="13"/>
  <c r="BW67" i="13"/>
  <c r="BX67" i="13"/>
  <c r="BY67" i="13"/>
  <c r="BZ67" i="13"/>
  <c r="CA67" i="13"/>
  <c r="CB67" i="13"/>
  <c r="CC67" i="13"/>
  <c r="AZ68" i="13"/>
  <c r="BA68" i="13"/>
  <c r="BB68" i="13"/>
  <c r="BC68" i="13"/>
  <c r="BD68" i="13"/>
  <c r="BE68" i="13"/>
  <c r="BF68" i="13"/>
  <c r="BG68" i="13"/>
  <c r="BH68" i="13"/>
  <c r="BI68" i="13"/>
  <c r="BJ68" i="13"/>
  <c r="BK68" i="13"/>
  <c r="BL68" i="13"/>
  <c r="BM68" i="13"/>
  <c r="BN68" i="13"/>
  <c r="BO68" i="13"/>
  <c r="BP68" i="13"/>
  <c r="BQ68" i="13"/>
  <c r="BR68" i="13"/>
  <c r="BS68" i="13"/>
  <c r="BT68" i="13"/>
  <c r="BU68" i="13"/>
  <c r="BV68" i="13"/>
  <c r="BW68" i="13"/>
  <c r="BX68" i="13"/>
  <c r="BY68" i="13"/>
  <c r="BZ68" i="13"/>
  <c r="CA68" i="13"/>
  <c r="CB68" i="13"/>
  <c r="CC68" i="13"/>
  <c r="AZ69" i="13"/>
  <c r="BA69" i="13"/>
  <c r="BB69" i="13"/>
  <c r="BC69" i="13"/>
  <c r="BD69" i="13"/>
  <c r="BE69" i="13"/>
  <c r="BF69" i="13"/>
  <c r="BG69" i="13"/>
  <c r="BH69" i="13"/>
  <c r="BI69" i="13"/>
  <c r="BJ69" i="13"/>
  <c r="BK69" i="13"/>
  <c r="BL69" i="13"/>
  <c r="BM69" i="13"/>
  <c r="BN69" i="13"/>
  <c r="BO69" i="13"/>
  <c r="BP69" i="13"/>
  <c r="BQ69" i="13"/>
  <c r="BR69" i="13"/>
  <c r="BS69" i="13"/>
  <c r="BT69" i="13"/>
  <c r="BU69" i="13"/>
  <c r="BV69" i="13"/>
  <c r="BW69" i="13"/>
  <c r="BX69" i="13"/>
  <c r="BY69" i="13"/>
  <c r="BZ69" i="13"/>
  <c r="CA69" i="13"/>
  <c r="CB69" i="13"/>
  <c r="CC69" i="13"/>
  <c r="AZ70" i="13"/>
  <c r="BA70" i="13"/>
  <c r="BB70" i="13"/>
  <c r="BC70" i="13"/>
  <c r="BD70" i="13"/>
  <c r="BE70" i="13"/>
  <c r="BF70" i="13"/>
  <c r="BG70" i="13"/>
  <c r="BH70" i="13"/>
  <c r="BI70" i="13"/>
  <c r="BJ70" i="13"/>
  <c r="BK70" i="13"/>
  <c r="BL70" i="13"/>
  <c r="BM70" i="13"/>
  <c r="BN70" i="13"/>
  <c r="BO70" i="13"/>
  <c r="BP70" i="13"/>
  <c r="BQ70" i="13"/>
  <c r="BR70" i="13"/>
  <c r="BS70" i="13"/>
  <c r="BT70" i="13"/>
  <c r="BU70" i="13"/>
  <c r="BV70" i="13"/>
  <c r="BW70" i="13"/>
  <c r="BX70" i="13"/>
  <c r="BY70" i="13"/>
  <c r="BZ70" i="13"/>
  <c r="CA70" i="13"/>
  <c r="CB70" i="13"/>
  <c r="CC70" i="13"/>
  <c r="AZ71" i="13"/>
  <c r="BA71" i="13"/>
  <c r="BB71" i="13"/>
  <c r="BC71" i="13"/>
  <c r="BD71" i="13"/>
  <c r="BE71" i="13"/>
  <c r="BF71" i="13"/>
  <c r="BG71" i="13"/>
  <c r="BH71" i="13"/>
  <c r="BI71" i="13"/>
  <c r="BJ71" i="13"/>
  <c r="BK71" i="13"/>
  <c r="BL71" i="13"/>
  <c r="BM71" i="13"/>
  <c r="BN71" i="13"/>
  <c r="BO71" i="13"/>
  <c r="BP71" i="13"/>
  <c r="BQ71" i="13"/>
  <c r="BR71" i="13"/>
  <c r="BS71" i="13"/>
  <c r="BT71" i="13"/>
  <c r="BU71" i="13"/>
  <c r="BV71" i="13"/>
  <c r="BW71" i="13"/>
  <c r="BX71" i="13"/>
  <c r="BY71" i="13"/>
  <c r="BZ71" i="13"/>
  <c r="CA71" i="13"/>
  <c r="CB71" i="13"/>
  <c r="CC71" i="13"/>
  <c r="AZ72" i="13"/>
  <c r="BA72" i="13"/>
  <c r="BB72" i="13"/>
  <c r="BC72" i="13"/>
  <c r="BD72" i="13"/>
  <c r="BE72" i="13"/>
  <c r="BF72" i="13"/>
  <c r="BG72" i="13"/>
  <c r="BH72" i="13"/>
  <c r="BI72" i="13"/>
  <c r="BJ72" i="13"/>
  <c r="BK72" i="13"/>
  <c r="BL72" i="13"/>
  <c r="BM72" i="13"/>
  <c r="BN72" i="13"/>
  <c r="BO72" i="13"/>
  <c r="BP72" i="13"/>
  <c r="BQ72" i="13"/>
  <c r="BR72" i="13"/>
  <c r="BS72" i="13"/>
  <c r="BT72" i="13"/>
  <c r="BU72" i="13"/>
  <c r="BV72" i="13"/>
  <c r="BW72" i="13"/>
  <c r="BX72" i="13"/>
  <c r="BY72" i="13"/>
  <c r="BZ72" i="13"/>
  <c r="CA72" i="13"/>
  <c r="CB72" i="13"/>
  <c r="CC72" i="13"/>
  <c r="AZ73" i="13"/>
  <c r="BA73" i="13"/>
  <c r="BB73" i="13"/>
  <c r="BC73" i="13"/>
  <c r="BD73" i="13"/>
  <c r="BE73" i="13"/>
  <c r="BF73" i="13"/>
  <c r="BG73" i="13"/>
  <c r="BH73" i="13"/>
  <c r="BI73" i="13"/>
  <c r="BJ73" i="13"/>
  <c r="BK73" i="13"/>
  <c r="BL73" i="13"/>
  <c r="BM73" i="13"/>
  <c r="BN73" i="13"/>
  <c r="BO73" i="13"/>
  <c r="BP73" i="13"/>
  <c r="BQ73" i="13"/>
  <c r="BR73" i="13"/>
  <c r="BS73" i="13"/>
  <c r="BT73" i="13"/>
  <c r="BU73" i="13"/>
  <c r="BV73" i="13"/>
  <c r="BW73" i="13"/>
  <c r="BX73" i="13"/>
  <c r="BY73" i="13"/>
  <c r="BZ73" i="13"/>
  <c r="CA73" i="13"/>
  <c r="CB73" i="13"/>
  <c r="CC73" i="13"/>
  <c r="AZ74" i="13"/>
  <c r="BA74" i="13"/>
  <c r="BB74" i="13"/>
  <c r="BC74" i="13"/>
  <c r="BD74" i="13"/>
  <c r="BE74" i="13"/>
  <c r="BF74" i="13"/>
  <c r="BG74" i="13"/>
  <c r="BH74" i="13"/>
  <c r="BI74" i="13"/>
  <c r="BJ74" i="13"/>
  <c r="BK74" i="13"/>
  <c r="BL74" i="13"/>
  <c r="BM74" i="13"/>
  <c r="BN74" i="13"/>
  <c r="BO74" i="13"/>
  <c r="BP74" i="13"/>
  <c r="BQ74" i="13"/>
  <c r="BR74" i="13"/>
  <c r="BS74" i="13"/>
  <c r="BT74" i="13"/>
  <c r="BU74" i="13"/>
  <c r="BV74" i="13"/>
  <c r="BW74" i="13"/>
  <c r="BX74" i="13"/>
  <c r="BY74" i="13"/>
  <c r="BZ74" i="13"/>
  <c r="CA74" i="13"/>
  <c r="CB74" i="13"/>
  <c r="CC74" i="13"/>
  <c r="AZ75" i="13"/>
  <c r="BA75" i="13"/>
  <c r="BB75" i="13"/>
  <c r="BC75" i="13"/>
  <c r="BD75" i="13"/>
  <c r="BE75" i="13"/>
  <c r="BF75" i="13"/>
  <c r="BG75" i="13"/>
  <c r="BH75" i="13"/>
  <c r="BI75" i="13"/>
  <c r="BJ75" i="13"/>
  <c r="BK75" i="13"/>
  <c r="BL75" i="13"/>
  <c r="BM75" i="13"/>
  <c r="BN75" i="13"/>
  <c r="BO75" i="13"/>
  <c r="BP75" i="13"/>
  <c r="BQ75" i="13"/>
  <c r="BR75" i="13"/>
  <c r="BS75" i="13"/>
  <c r="BT75" i="13"/>
  <c r="BU75" i="13"/>
  <c r="BV75" i="13"/>
  <c r="BW75" i="13"/>
  <c r="BX75" i="13"/>
  <c r="BY75" i="13"/>
  <c r="BZ75" i="13"/>
  <c r="CA75" i="13"/>
  <c r="CB75" i="13"/>
  <c r="CC75" i="13"/>
  <c r="AZ76" i="13"/>
  <c r="BA76" i="13"/>
  <c r="BB76" i="13"/>
  <c r="BC76" i="13"/>
  <c r="BD76" i="13"/>
  <c r="BE76" i="13"/>
  <c r="BF76" i="13"/>
  <c r="BG76" i="13"/>
  <c r="BH76" i="13"/>
  <c r="BI76" i="13"/>
  <c r="BJ76" i="13"/>
  <c r="BK76" i="13"/>
  <c r="BL76" i="13"/>
  <c r="BM76" i="13"/>
  <c r="BN76" i="13"/>
  <c r="BO76" i="13"/>
  <c r="BP76" i="13"/>
  <c r="BQ76" i="13"/>
  <c r="BR76" i="13"/>
  <c r="BS76" i="13"/>
  <c r="BT76" i="13"/>
  <c r="BU76" i="13"/>
  <c r="BV76" i="13"/>
  <c r="BW76" i="13"/>
  <c r="BX76" i="13"/>
  <c r="BY76" i="13"/>
  <c r="BZ76" i="13"/>
  <c r="CA76" i="13"/>
  <c r="CB76" i="13"/>
  <c r="CC76" i="13"/>
  <c r="AZ77" i="13"/>
  <c r="BA77" i="13"/>
  <c r="BB77" i="13"/>
  <c r="BC77" i="13"/>
  <c r="BD77" i="13"/>
  <c r="BE77" i="13"/>
  <c r="BF77" i="13"/>
  <c r="BG77" i="13"/>
  <c r="BH77" i="13"/>
  <c r="BI77" i="13"/>
  <c r="BJ77" i="13"/>
  <c r="BK77" i="13"/>
  <c r="BL77" i="13"/>
  <c r="BM77" i="13"/>
  <c r="BN77" i="13"/>
  <c r="BO77" i="13"/>
  <c r="BP77" i="13"/>
  <c r="BQ77" i="13"/>
  <c r="BR77" i="13"/>
  <c r="BS77" i="13"/>
  <c r="BT77" i="13"/>
  <c r="BU77" i="13"/>
  <c r="BV77" i="13"/>
  <c r="BW77" i="13"/>
  <c r="BX77" i="13"/>
  <c r="BY77" i="13"/>
  <c r="BZ77" i="13"/>
  <c r="CA77" i="13"/>
  <c r="CB77" i="13"/>
  <c r="CC77" i="13"/>
  <c r="AZ78" i="13"/>
  <c r="BA78" i="13"/>
  <c r="BB78" i="13"/>
  <c r="BC78" i="13"/>
  <c r="BD78" i="13"/>
  <c r="BE78" i="13"/>
  <c r="BF78" i="13"/>
  <c r="BG78" i="13"/>
  <c r="BH78" i="13"/>
  <c r="BI78" i="13"/>
  <c r="BJ78" i="13"/>
  <c r="BK78" i="13"/>
  <c r="BL78" i="13"/>
  <c r="BM78" i="13"/>
  <c r="BN78" i="13"/>
  <c r="BO78" i="13"/>
  <c r="BP78" i="13"/>
  <c r="BQ78" i="13"/>
  <c r="BR78" i="13"/>
  <c r="BS78" i="13"/>
  <c r="BT78" i="13"/>
  <c r="BU78" i="13"/>
  <c r="BV78" i="13"/>
  <c r="BW78" i="13"/>
  <c r="BX78" i="13"/>
  <c r="BY78" i="13"/>
  <c r="BZ78" i="13"/>
  <c r="CA78" i="13"/>
  <c r="CB78" i="13"/>
  <c r="CC78" i="13"/>
  <c r="AZ79" i="13"/>
  <c r="BA79" i="13"/>
  <c r="BB79" i="13"/>
  <c r="BC79" i="13"/>
  <c r="BD79" i="13"/>
  <c r="BE79" i="13"/>
  <c r="BF79" i="13"/>
  <c r="BG79" i="13"/>
  <c r="BH79" i="13"/>
  <c r="BI79" i="13"/>
  <c r="BJ79" i="13"/>
  <c r="BK79" i="13"/>
  <c r="BL79" i="13"/>
  <c r="BM79" i="13"/>
  <c r="BN79" i="13"/>
  <c r="BO79" i="13"/>
  <c r="BP79" i="13"/>
  <c r="BQ79" i="13"/>
  <c r="BR79" i="13"/>
  <c r="BS79" i="13"/>
  <c r="BT79" i="13"/>
  <c r="BU79" i="13"/>
  <c r="BV79" i="13"/>
  <c r="BW79" i="13"/>
  <c r="BX79" i="13"/>
  <c r="BY79" i="13"/>
  <c r="BZ79" i="13"/>
  <c r="CA79" i="13"/>
  <c r="CB79" i="13"/>
  <c r="CC79" i="13"/>
  <c r="AZ80" i="13"/>
  <c r="BA80" i="13"/>
  <c r="BB80" i="13"/>
  <c r="BC80" i="13"/>
  <c r="BD80" i="13"/>
  <c r="BE80" i="13"/>
  <c r="BF80" i="13"/>
  <c r="BG80" i="13"/>
  <c r="BH80" i="13"/>
  <c r="BI80" i="13"/>
  <c r="BJ80" i="13"/>
  <c r="BK80" i="13"/>
  <c r="BL80" i="13"/>
  <c r="BM80" i="13"/>
  <c r="BN80" i="13"/>
  <c r="BO80" i="13"/>
  <c r="BP80" i="13"/>
  <c r="BQ80" i="13"/>
  <c r="BR80" i="13"/>
  <c r="BS80" i="13"/>
  <c r="BT80" i="13"/>
  <c r="BU80" i="13"/>
  <c r="BV80" i="13"/>
  <c r="BW80" i="13"/>
  <c r="BX80" i="13"/>
  <c r="BY80" i="13"/>
  <c r="BZ80" i="13"/>
  <c r="CA80" i="13"/>
  <c r="CB80" i="13"/>
  <c r="CC80" i="13"/>
  <c r="AZ81" i="13"/>
  <c r="BA81" i="13"/>
  <c r="BB81" i="13"/>
  <c r="BC81" i="13"/>
  <c r="BD81" i="13"/>
  <c r="BE81" i="13"/>
  <c r="BF81" i="13"/>
  <c r="BG81" i="13"/>
  <c r="BH81" i="13"/>
  <c r="BI81" i="13"/>
  <c r="BJ81" i="13"/>
  <c r="BK81" i="13"/>
  <c r="BL81" i="13"/>
  <c r="BM81" i="13"/>
  <c r="BN81" i="13"/>
  <c r="BO81" i="13"/>
  <c r="BP81" i="13"/>
  <c r="BQ81" i="13"/>
  <c r="BR81" i="13"/>
  <c r="BS81" i="13"/>
  <c r="BT81" i="13"/>
  <c r="BU81" i="13"/>
  <c r="BV81" i="13"/>
  <c r="BW81" i="13"/>
  <c r="BX81" i="13"/>
  <c r="BY81" i="13"/>
  <c r="BZ81" i="13"/>
  <c r="CA81" i="13"/>
  <c r="CB81" i="13"/>
  <c r="CC81" i="13"/>
  <c r="AZ82" i="13"/>
  <c r="BA82" i="13"/>
  <c r="BB82" i="13"/>
  <c r="BC82" i="13"/>
  <c r="BD82" i="13"/>
  <c r="BE82" i="13"/>
  <c r="BF82" i="13"/>
  <c r="BG82" i="13"/>
  <c r="BH82" i="13"/>
  <c r="BI82" i="13"/>
  <c r="BJ82" i="13"/>
  <c r="BK82" i="13"/>
  <c r="BL82" i="13"/>
  <c r="BM82" i="13"/>
  <c r="BN82" i="13"/>
  <c r="BO82" i="13"/>
  <c r="BP82" i="13"/>
  <c r="BQ82" i="13"/>
  <c r="BR82" i="13"/>
  <c r="BS82" i="13"/>
  <c r="BT82" i="13"/>
  <c r="BU82" i="13"/>
  <c r="BV82" i="13"/>
  <c r="BW82" i="13"/>
  <c r="BX82" i="13"/>
  <c r="BY82" i="13"/>
  <c r="BZ82" i="13"/>
  <c r="CA82" i="13"/>
  <c r="CB82" i="13"/>
  <c r="CC82" i="13"/>
  <c r="AZ83" i="13"/>
  <c r="BA83" i="13"/>
  <c r="BB83" i="13"/>
  <c r="BC83" i="13"/>
  <c r="BD83" i="13"/>
  <c r="BE83" i="13"/>
  <c r="BF83" i="13"/>
  <c r="BG83" i="13"/>
  <c r="BH83" i="13"/>
  <c r="BI83" i="13"/>
  <c r="BJ83" i="13"/>
  <c r="BK83" i="13"/>
  <c r="BL83" i="13"/>
  <c r="BM83" i="13"/>
  <c r="BN83" i="13"/>
  <c r="BO83" i="13"/>
  <c r="BP83" i="13"/>
  <c r="BQ83" i="13"/>
  <c r="BR83" i="13"/>
  <c r="BS83" i="13"/>
  <c r="BT83" i="13"/>
  <c r="BU83" i="13"/>
  <c r="BV83" i="13"/>
  <c r="BW83" i="13"/>
  <c r="BX83" i="13"/>
  <c r="BY83" i="13"/>
  <c r="BZ83" i="13"/>
  <c r="CA83" i="13"/>
  <c r="CB83" i="13"/>
  <c r="CC83" i="13"/>
  <c r="CG60" i="13" l="1"/>
  <c r="CG38" i="13"/>
  <c r="CE25" i="13"/>
  <c r="CD10" i="13"/>
  <c r="CE44" i="13"/>
  <c r="CG17" i="13"/>
  <c r="CG83" i="13"/>
  <c r="CE78" i="13"/>
  <c r="CI54" i="13"/>
  <c r="CG49" i="13"/>
  <c r="CE48" i="13"/>
  <c r="CG43" i="13"/>
  <c r="CE40" i="13"/>
  <c r="CG33" i="13"/>
  <c r="CE30" i="13"/>
  <c r="CG27" i="13"/>
  <c r="CD67" i="13"/>
  <c r="CF62" i="13"/>
  <c r="CD59" i="13"/>
  <c r="CD14" i="13"/>
  <c r="CF13" i="13"/>
  <c r="CF8" i="13"/>
  <c r="CD6" i="13"/>
  <c r="CE61" i="13"/>
  <c r="CE53" i="13"/>
  <c r="CI37" i="13"/>
  <c r="CE35" i="13"/>
  <c r="CG22" i="13"/>
  <c r="CI21" i="13"/>
  <c r="CE19" i="13"/>
  <c r="CE14" i="13"/>
  <c r="CG11" i="13"/>
  <c r="CE9" i="13"/>
  <c r="CG6" i="13"/>
  <c r="CI71" i="13"/>
  <c r="CH82" i="13"/>
  <c r="CD76" i="13"/>
  <c r="CD51" i="13"/>
  <c r="CH48" i="13"/>
  <c r="CD42" i="13"/>
  <c r="CF40" i="13"/>
  <c r="CD34" i="13"/>
  <c r="CD26" i="13"/>
  <c r="CF19" i="13"/>
  <c r="CF15" i="13"/>
  <c r="CH12" i="13"/>
  <c r="CD12" i="13"/>
  <c r="CF11" i="13"/>
  <c r="CF9" i="13"/>
  <c r="CH8" i="13"/>
  <c r="CD8" i="13"/>
  <c r="CF5" i="13"/>
  <c r="CD82" i="13"/>
  <c r="CF81" i="13"/>
  <c r="CD80" i="13"/>
  <c r="CH78" i="13"/>
  <c r="CF77" i="13"/>
  <c r="CH76" i="13"/>
  <c r="CD74" i="13"/>
  <c r="CH70" i="13"/>
  <c r="CH66" i="13"/>
  <c r="CF63" i="13"/>
  <c r="CF61" i="13"/>
  <c r="CH60" i="13"/>
  <c r="CF59" i="13"/>
  <c r="CH56" i="13"/>
  <c r="CF55" i="13"/>
  <c r="CD54" i="13"/>
  <c r="CF53" i="13"/>
  <c r="CF51" i="13"/>
  <c r="CF47" i="13"/>
  <c r="CH44" i="13"/>
  <c r="CH40" i="13"/>
  <c r="CF39" i="13"/>
  <c r="CH38" i="13"/>
  <c r="CH36" i="13"/>
  <c r="CH32" i="13"/>
  <c r="CF31" i="13"/>
  <c r="CD30" i="13"/>
  <c r="CF29" i="13"/>
  <c r="CH28" i="13"/>
  <c r="CH26" i="13"/>
  <c r="CH24" i="13"/>
  <c r="CH22" i="13"/>
  <c r="CF21" i="13"/>
  <c r="CD18" i="13"/>
  <c r="CH16" i="13"/>
  <c r="CI83" i="13"/>
  <c r="CE83" i="13"/>
  <c r="CG82" i="13"/>
  <c r="CI81" i="13"/>
  <c r="CE81" i="13"/>
  <c r="CG80" i="13"/>
  <c r="CI79" i="13"/>
  <c r="CE79" i="13"/>
  <c r="CG78" i="13"/>
  <c r="CI77" i="13"/>
  <c r="CE77" i="13"/>
  <c r="CG76" i="13"/>
  <c r="CI75" i="13"/>
  <c r="CE75" i="13"/>
  <c r="CG74" i="13"/>
  <c r="CI73" i="13"/>
  <c r="CE73" i="13"/>
  <c r="CG72" i="13"/>
  <c r="CE71" i="13"/>
  <c r="CG70" i="13"/>
  <c r="CI69" i="13"/>
  <c r="CE69" i="13"/>
  <c r="CG68" i="13"/>
  <c r="CI67" i="13"/>
  <c r="CE67" i="13"/>
  <c r="CG66" i="13"/>
  <c r="CI65" i="13"/>
  <c r="CE65" i="13"/>
  <c r="CG64" i="13"/>
  <c r="CI63" i="13"/>
  <c r="CE63" i="13"/>
  <c r="CG62" i="13"/>
  <c r="CI61" i="13"/>
  <c r="CI59" i="13"/>
  <c r="CE59" i="13"/>
  <c r="CG58" i="13"/>
  <c r="CI57" i="13"/>
  <c r="CE57" i="13"/>
  <c r="CG56" i="13"/>
  <c r="CI55" i="13"/>
  <c r="CH80" i="13"/>
  <c r="CF79" i="13"/>
  <c r="CF75" i="13"/>
  <c r="CH74" i="13"/>
  <c r="CF73" i="13"/>
  <c r="CD72" i="13"/>
  <c r="CD70" i="13"/>
  <c r="CD68" i="13"/>
  <c r="CH64" i="13"/>
  <c r="CH62" i="13"/>
  <c r="CD60" i="13"/>
  <c r="CD58" i="13"/>
  <c r="CH54" i="13"/>
  <c r="CH52" i="13"/>
  <c r="CD50" i="13"/>
  <c r="CF49" i="13"/>
  <c r="CD46" i="13"/>
  <c r="CD44" i="13"/>
  <c r="CF37" i="13"/>
  <c r="CF35" i="13"/>
  <c r="CH34" i="13"/>
  <c r="CF33" i="13"/>
  <c r="CD28" i="13"/>
  <c r="CF27" i="13"/>
  <c r="CF25" i="13"/>
  <c r="CD24" i="13"/>
  <c r="CD22" i="13"/>
  <c r="CD20" i="13"/>
  <c r="CD83" i="13"/>
  <c r="CD81" i="13"/>
  <c r="CH79" i="13"/>
  <c r="CF78" i="13"/>
  <c r="CD77" i="13"/>
  <c r="CF76" i="13"/>
  <c r="CD75" i="13"/>
  <c r="CF74" i="13"/>
  <c r="CD73" i="13"/>
  <c r="CF72" i="13"/>
  <c r="CH71" i="13"/>
  <c r="CD71" i="13"/>
  <c r="CF70" i="13"/>
  <c r="CH69" i="13"/>
  <c r="CD69" i="13"/>
  <c r="CF68" i="13"/>
  <c r="CH67" i="13"/>
  <c r="CF66" i="13"/>
  <c r="CH65" i="13"/>
  <c r="CD65" i="13"/>
  <c r="CF64" i="13"/>
  <c r="CH63" i="13"/>
  <c r="CD63" i="13"/>
  <c r="CH61" i="13"/>
  <c r="CD61" i="13"/>
  <c r="CF60" i="13"/>
  <c r="CH59" i="13"/>
  <c r="CF58" i="13"/>
  <c r="CH57" i="13"/>
  <c r="CD57" i="13"/>
  <c r="CF56" i="13"/>
  <c r="CH55" i="13"/>
  <c r="CD55" i="13"/>
  <c r="CF54" i="13"/>
  <c r="CH53" i="13"/>
  <c r="CD53" i="13"/>
  <c r="CF52" i="13"/>
  <c r="CH51" i="13"/>
  <c r="CF50" i="13"/>
  <c r="CH49" i="13"/>
  <c r="CD49" i="13"/>
  <c r="CF48" i="13"/>
  <c r="CD45" i="13"/>
  <c r="CD41" i="13"/>
  <c r="CD37" i="13"/>
  <c r="CD33" i="13"/>
  <c r="CD29" i="13"/>
  <c r="CF24" i="13"/>
  <c r="CF83" i="13"/>
  <c r="CD78" i="13"/>
  <c r="CH72" i="13"/>
  <c r="CF71" i="13"/>
  <c r="CF69" i="13"/>
  <c r="CH68" i="13"/>
  <c r="CF67" i="13"/>
  <c r="CD66" i="13"/>
  <c r="CF65" i="13"/>
  <c r="CD64" i="13"/>
  <c r="CD62" i="13"/>
  <c r="CH58" i="13"/>
  <c r="CF57" i="13"/>
  <c r="CD56" i="13"/>
  <c r="CD52" i="13"/>
  <c r="CH50" i="13"/>
  <c r="CD48" i="13"/>
  <c r="CH46" i="13"/>
  <c r="CF45" i="13"/>
  <c r="CF43" i="13"/>
  <c r="CH42" i="13"/>
  <c r="CF41" i="13"/>
  <c r="CD40" i="13"/>
  <c r="CD38" i="13"/>
  <c r="CD36" i="13"/>
  <c r="CD32" i="13"/>
  <c r="CH30" i="13"/>
  <c r="CF23" i="13"/>
  <c r="CH20" i="13"/>
  <c r="CH18" i="13"/>
  <c r="CF17" i="13"/>
  <c r="CD16" i="13"/>
  <c r="CH83" i="13"/>
  <c r="CF82" i="13"/>
  <c r="CH81" i="13"/>
  <c r="CF80" i="13"/>
  <c r="CD79" i="13"/>
  <c r="CH77" i="13"/>
  <c r="CH75" i="13"/>
  <c r="CH73" i="13"/>
  <c r="CI82" i="13"/>
  <c r="CE82" i="13"/>
  <c r="CG81" i="13"/>
  <c r="CI80" i="13"/>
  <c r="CE80" i="13"/>
  <c r="CG79" i="13"/>
  <c r="CI78" i="13"/>
  <c r="CG77" i="13"/>
  <c r="CI76" i="13"/>
  <c r="CE76" i="13"/>
  <c r="CG75" i="13"/>
  <c r="CI74" i="13"/>
  <c r="CE74" i="13"/>
  <c r="CG73" i="13"/>
  <c r="CI72" i="13"/>
  <c r="CE72" i="13"/>
  <c r="CG71" i="13"/>
  <c r="CI70" i="13"/>
  <c r="CE70" i="13"/>
  <c r="CG69" i="13"/>
  <c r="CI68" i="13"/>
  <c r="CE68" i="13"/>
  <c r="CG67" i="13"/>
  <c r="CI66" i="13"/>
  <c r="CE66" i="13"/>
  <c r="CG65" i="13"/>
  <c r="CI64" i="13"/>
  <c r="CE64" i="13"/>
  <c r="CG63" i="13"/>
  <c r="CI62" i="13"/>
  <c r="CE62" i="13"/>
  <c r="CG55" i="13"/>
  <c r="CE55" i="13"/>
  <c r="CG54" i="13"/>
  <c r="CI53" i="13"/>
  <c r="CG52" i="13"/>
  <c r="CI51" i="13"/>
  <c r="CE51" i="13"/>
  <c r="CG50" i="13"/>
  <c r="CI49" i="13"/>
  <c r="CE49" i="13"/>
  <c r="CG48" i="13"/>
  <c r="CI47" i="13"/>
  <c r="CE47" i="13"/>
  <c r="CG46" i="13"/>
  <c r="CI45" i="13"/>
  <c r="CE45" i="13"/>
  <c r="CG44" i="13"/>
  <c r="CI43" i="13"/>
  <c r="CE43" i="13"/>
  <c r="CG42" i="13"/>
  <c r="CI41" i="13"/>
  <c r="CE41" i="13"/>
  <c r="CG40" i="13"/>
  <c r="CI39" i="13"/>
  <c r="CE39" i="13"/>
  <c r="CE37" i="13"/>
  <c r="CG36" i="13"/>
  <c r="CI35" i="13"/>
  <c r="CG34" i="13"/>
  <c r="CI33" i="13"/>
  <c r="CE33" i="13"/>
  <c r="CG32" i="13"/>
  <c r="CI31" i="13"/>
  <c r="CE31" i="13"/>
  <c r="CG30" i="13"/>
  <c r="CI29" i="13"/>
  <c r="CE29" i="13"/>
  <c r="CG28" i="13"/>
  <c r="CI27" i="13"/>
  <c r="CE27" i="13"/>
  <c r="CG26" i="13"/>
  <c r="CI25" i="13"/>
  <c r="CG24" i="13"/>
  <c r="CI23" i="13"/>
  <c r="CE23" i="13"/>
  <c r="CE21" i="13"/>
  <c r="CG20" i="13"/>
  <c r="CI19" i="13"/>
  <c r="CG18" i="13"/>
  <c r="CI17" i="13"/>
  <c r="CE17" i="13"/>
  <c r="CG16" i="13"/>
  <c r="CI15" i="13"/>
  <c r="CE15" i="13"/>
  <c r="CG14" i="13"/>
  <c r="CI13" i="13"/>
  <c r="CE13" i="13"/>
  <c r="CG12" i="13"/>
  <c r="CI11" i="13"/>
  <c r="CE11" i="13"/>
  <c r="CG10" i="13"/>
  <c r="CI9" i="13"/>
  <c r="CG8" i="13"/>
  <c r="CI7" i="13"/>
  <c r="CE7" i="13"/>
  <c r="CI5" i="13"/>
  <c r="CE5" i="13"/>
  <c r="CH47" i="13"/>
  <c r="CD47" i="13"/>
  <c r="CF46" i="13"/>
  <c r="CH45" i="13"/>
  <c r="CF44" i="13"/>
  <c r="CH43" i="13"/>
  <c r="CD43" i="13"/>
  <c r="CF42" i="13"/>
  <c r="CH41" i="13"/>
  <c r="CH39" i="13"/>
  <c r="CD39" i="13"/>
  <c r="CF38" i="13"/>
  <c r="CH37" i="13"/>
  <c r="CF36" i="13"/>
  <c r="CH35" i="13"/>
  <c r="CD35" i="13"/>
  <c r="CF34" i="13"/>
  <c r="CH33" i="13"/>
  <c r="CF32" i="13"/>
  <c r="CH31" i="13"/>
  <c r="CD31" i="13"/>
  <c r="CF30" i="13"/>
  <c r="CH29" i="13"/>
  <c r="CF28" i="13"/>
  <c r="CH27" i="13"/>
  <c r="CD27" i="13"/>
  <c r="CF26" i="13"/>
  <c r="CH25" i="13"/>
  <c r="CD25" i="13"/>
  <c r="CH23" i="13"/>
  <c r="CD23" i="13"/>
  <c r="CF22" i="13"/>
  <c r="CH21" i="13"/>
  <c r="CD21" i="13"/>
  <c r="CF20" i="13"/>
  <c r="CH19" i="13"/>
  <c r="CD19" i="13"/>
  <c r="CF18" i="13"/>
  <c r="CH17" i="13"/>
  <c r="CD17" i="13"/>
  <c r="CF16" i="13"/>
  <c r="CH15" i="13"/>
  <c r="CD15" i="13"/>
  <c r="CF14" i="13"/>
  <c r="CH13" i="13"/>
  <c r="CD13" i="13"/>
  <c r="CF12" i="13"/>
  <c r="CH11" i="13"/>
  <c r="CD11" i="13"/>
  <c r="CF10" i="13"/>
  <c r="CH9" i="13"/>
  <c r="CD9" i="13"/>
  <c r="CF7" i="13"/>
  <c r="CH7" i="13"/>
  <c r="CD7" i="13"/>
  <c r="CF6" i="13"/>
  <c r="CH5" i="13"/>
  <c r="CD5" i="13"/>
  <c r="CG61" i="13"/>
  <c r="CI60" i="13"/>
  <c r="CE60" i="13"/>
  <c r="CG59" i="13"/>
  <c r="CI58" i="13"/>
  <c r="CE58" i="13"/>
  <c r="CG57" i="13"/>
  <c r="CI56" i="13"/>
  <c r="CE56" i="13"/>
  <c r="CE54" i="13"/>
  <c r="CG53" i="13"/>
  <c r="CI52" i="13"/>
  <c r="CE52" i="13"/>
  <c r="CG51" i="13"/>
  <c r="CI50" i="13"/>
  <c r="CE50" i="13"/>
  <c r="CI48" i="13"/>
  <c r="CG47" i="13"/>
  <c r="CI46" i="13"/>
  <c r="CE46" i="13"/>
  <c r="CG45" i="13"/>
  <c r="CI44" i="13"/>
  <c r="CI42" i="13"/>
  <c r="CE42" i="13"/>
  <c r="CG41" i="13"/>
  <c r="CI40" i="13"/>
  <c r="CG39" i="13"/>
  <c r="CI38" i="13"/>
  <c r="CE38" i="13"/>
  <c r="CG37" i="13"/>
  <c r="CI36" i="13"/>
  <c r="CE36" i="13"/>
  <c r="CG35" i="13"/>
  <c r="CI34" i="13"/>
  <c r="CE34" i="13"/>
  <c r="CI32" i="13"/>
  <c r="CE32" i="13"/>
  <c r="CG31" i="13"/>
  <c r="CI30" i="13"/>
  <c r="CG29" i="13"/>
  <c r="CI28" i="13"/>
  <c r="CE28" i="13"/>
  <c r="CI26" i="13"/>
  <c r="CE26" i="13"/>
  <c r="CG25" i="13"/>
  <c r="CI24" i="13"/>
  <c r="CE24" i="13"/>
  <c r="CG23" i="13"/>
  <c r="CI22" i="13"/>
  <c r="CE22" i="13"/>
  <c r="CG21" i="13"/>
  <c r="CI20" i="13"/>
  <c r="CE20" i="13"/>
  <c r="CG19" i="13"/>
  <c r="CI18" i="13"/>
  <c r="CE18" i="13"/>
  <c r="CI16" i="13"/>
  <c r="CG15" i="13"/>
  <c r="CG13" i="13"/>
  <c r="CE10" i="13"/>
  <c r="CG9" i="13"/>
  <c r="CG7" i="13"/>
  <c r="CE6" i="13"/>
  <c r="CG5" i="13"/>
  <c r="CE16" i="13"/>
  <c r="CI14" i="13"/>
  <c r="CI12" i="13"/>
  <c r="CE12" i="13"/>
  <c r="CI10" i="13"/>
  <c r="CI8" i="13"/>
  <c r="CE8" i="13"/>
  <c r="CI6" i="13"/>
  <c r="CH14" i="13"/>
  <c r="CH10" i="13"/>
  <c r="CH6" i="13"/>
  <c r="I8" i="8"/>
  <c r="J8" i="8"/>
  <c r="K8" i="8"/>
  <c r="L8" i="8"/>
  <c r="M8" i="8"/>
  <c r="N8" i="8"/>
  <c r="O8" i="8"/>
  <c r="P8" i="8"/>
  <c r="Q8" i="8"/>
  <c r="R8" i="8"/>
  <c r="S8" i="8"/>
  <c r="I9" i="8"/>
  <c r="J9" i="8"/>
  <c r="K9" i="8"/>
  <c r="L9" i="8"/>
  <c r="M9" i="8"/>
  <c r="N9" i="8"/>
  <c r="O9" i="8"/>
  <c r="P9" i="8"/>
  <c r="Q9" i="8"/>
  <c r="R9" i="8"/>
  <c r="S9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</calcChain>
</file>

<file path=xl/sharedStrings.xml><?xml version="1.0" encoding="utf-8"?>
<sst xmlns="http://schemas.openxmlformats.org/spreadsheetml/2006/main" count="677" uniqueCount="263">
  <si>
    <t>Liczba uczestników</t>
  </si>
  <si>
    <t>Lp.</t>
  </si>
  <si>
    <t>Liczba spotkań w danym dniu z podziałem na województwa:</t>
  </si>
  <si>
    <t>SUMA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</si>
  <si>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</si>
  <si>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</si>
  <si>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</si>
  <si>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</si>
  <si>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</si>
  <si>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</si>
  <si>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</si>
  <si>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</si>
  <si>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</si>
  <si>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</si>
  <si>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</si>
  <si>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L.p.</t>
  </si>
  <si>
    <t>Elektryczne</t>
  </si>
  <si>
    <t>Nie</t>
  </si>
  <si>
    <t>Tak</t>
  </si>
  <si>
    <t>ŁĄCZNIE</t>
  </si>
  <si>
    <t>Kombatantów 88</t>
  </si>
  <si>
    <t>79.</t>
  </si>
  <si>
    <t>Szosowa 3b</t>
  </si>
  <si>
    <t>78.</t>
  </si>
  <si>
    <t>Chopina 38</t>
  </si>
  <si>
    <t>77.</t>
  </si>
  <si>
    <t>76.</t>
  </si>
  <si>
    <t>Reymonta 109</t>
  </si>
  <si>
    <t>75.</t>
  </si>
  <si>
    <t>Podleśna 8a</t>
  </si>
  <si>
    <t>74.</t>
  </si>
  <si>
    <t>Tetmajera 50c</t>
  </si>
  <si>
    <t>73.</t>
  </si>
  <si>
    <t>Zielona 4</t>
  </si>
  <si>
    <t>72.</t>
  </si>
  <si>
    <t>11 Listopada 212</t>
  </si>
  <si>
    <t>71.</t>
  </si>
  <si>
    <t>Reymonta</t>
  </si>
  <si>
    <t>70.</t>
  </si>
  <si>
    <t>Piękna</t>
  </si>
  <si>
    <t>69.</t>
  </si>
  <si>
    <t>Paca</t>
  </si>
  <si>
    <t>68.</t>
  </si>
  <si>
    <t>Wiosenna</t>
  </si>
  <si>
    <t>67.</t>
  </si>
  <si>
    <t>Prosta</t>
  </si>
  <si>
    <t>66.</t>
  </si>
  <si>
    <t>Polna</t>
  </si>
  <si>
    <t>65.</t>
  </si>
  <si>
    <t>Traugutta</t>
  </si>
  <si>
    <t>64.</t>
  </si>
  <si>
    <t>63.</t>
  </si>
  <si>
    <t>Słowackiego</t>
  </si>
  <si>
    <t>62.</t>
  </si>
  <si>
    <t>3-go Maja</t>
  </si>
  <si>
    <t>61.</t>
  </si>
  <si>
    <t>Kruczkowskiego</t>
  </si>
  <si>
    <t>60.</t>
  </si>
  <si>
    <t>Grottgera</t>
  </si>
  <si>
    <t>59.</t>
  </si>
  <si>
    <t>Świerkowa</t>
  </si>
  <si>
    <t>58.</t>
  </si>
  <si>
    <t>Szosowa</t>
  </si>
  <si>
    <t>57.</t>
  </si>
  <si>
    <t>56.</t>
  </si>
  <si>
    <t>Wierzbowa</t>
  </si>
  <si>
    <t>55.</t>
  </si>
  <si>
    <t>Zajmowska</t>
  </si>
  <si>
    <t>54.</t>
  </si>
  <si>
    <t>Głowackiego</t>
  </si>
  <si>
    <t>53.</t>
  </si>
  <si>
    <t>Idzikowskiego</t>
  </si>
  <si>
    <t>52.</t>
  </si>
  <si>
    <t>Dworcowa</t>
  </si>
  <si>
    <t>51.</t>
  </si>
  <si>
    <t>Poniatowskiego</t>
  </si>
  <si>
    <t>50.</t>
  </si>
  <si>
    <t>Warecka</t>
  </si>
  <si>
    <t>49.</t>
  </si>
  <si>
    <t>11 Listopada</t>
  </si>
  <si>
    <t>48.</t>
  </si>
  <si>
    <t>Spacerowa</t>
  </si>
  <si>
    <t>47.</t>
  </si>
  <si>
    <t>46.</t>
  </si>
  <si>
    <t>Dębowa</t>
  </si>
  <si>
    <t>45.</t>
  </si>
  <si>
    <t>Konwaliowa</t>
  </si>
  <si>
    <t>44.</t>
  </si>
  <si>
    <t>43.</t>
  </si>
  <si>
    <t>Paderewskiego</t>
  </si>
  <si>
    <t>42.</t>
  </si>
  <si>
    <t xml:space="preserve">Mazowiecka </t>
  </si>
  <si>
    <t>41.</t>
  </si>
  <si>
    <t>40.</t>
  </si>
  <si>
    <t>Harcerska</t>
  </si>
  <si>
    <t>39.</t>
  </si>
  <si>
    <t>38.</t>
  </si>
  <si>
    <t>Legionów</t>
  </si>
  <si>
    <t>37.</t>
  </si>
  <si>
    <t>36.</t>
  </si>
  <si>
    <t>Kombatantów</t>
  </si>
  <si>
    <t>35.</t>
  </si>
  <si>
    <t>34.</t>
  </si>
  <si>
    <t>Leszczynowa</t>
  </si>
  <si>
    <t>33.</t>
  </si>
  <si>
    <t>Sienkiewicza</t>
  </si>
  <si>
    <t>32.</t>
  </si>
  <si>
    <t>Krakowska 31</t>
  </si>
  <si>
    <t>31.</t>
  </si>
  <si>
    <t>Mazowiecka 8a</t>
  </si>
  <si>
    <t>30.</t>
  </si>
  <si>
    <t>Berlinga 39</t>
  </si>
  <si>
    <t>29.</t>
  </si>
  <si>
    <t>Dworcowa 117</t>
  </si>
  <si>
    <t>28.</t>
  </si>
  <si>
    <t>Morawskiego 30</t>
  </si>
  <si>
    <t>27.</t>
  </si>
  <si>
    <t>Plater 4a</t>
  </si>
  <si>
    <t>26.</t>
  </si>
  <si>
    <t>11 Listopada 231</t>
  </si>
  <si>
    <t>25.</t>
  </si>
  <si>
    <t>Kolbego</t>
  </si>
  <si>
    <t>24.</t>
  </si>
  <si>
    <t>Zielona 12</t>
  </si>
  <si>
    <t>23.</t>
  </si>
  <si>
    <t>Kruczkowskiego 8a</t>
  </si>
  <si>
    <t>22.</t>
  </si>
  <si>
    <t>Paderewskiego 84</t>
  </si>
  <si>
    <t>21.</t>
  </si>
  <si>
    <t>Słowackiego 39</t>
  </si>
  <si>
    <t>20.</t>
  </si>
  <si>
    <t>Narutowicza 29</t>
  </si>
  <si>
    <t>19.</t>
  </si>
  <si>
    <t>Południowa</t>
  </si>
  <si>
    <t>18.</t>
  </si>
  <si>
    <t>Partyzantów 16</t>
  </si>
  <si>
    <t>17.</t>
  </si>
  <si>
    <t>Mazowiecka 11</t>
  </si>
  <si>
    <t>16.</t>
  </si>
  <si>
    <t>M. Konopnickiej 39</t>
  </si>
  <si>
    <t>15.</t>
  </si>
  <si>
    <t>I Armii Wojska Polskiego 1a</t>
  </si>
  <si>
    <t>14.</t>
  </si>
  <si>
    <t>Prusa 3a</t>
  </si>
  <si>
    <t>13.</t>
  </si>
  <si>
    <t>Hallera 5</t>
  </si>
  <si>
    <t>12.</t>
  </si>
  <si>
    <t>Dworcowa 145</t>
  </si>
  <si>
    <t>Wiosenna 6</t>
  </si>
  <si>
    <t>Kasprowicza 34 - 2 lokal</t>
  </si>
  <si>
    <t>Kasprowicza 34 - 1 lokal</t>
  </si>
  <si>
    <t>Podleśna 11</t>
  </si>
  <si>
    <t>Armii Krajowej 38</t>
  </si>
  <si>
    <t>Mieszka I</t>
  </si>
  <si>
    <t>Narutowicza 12</t>
  </si>
  <si>
    <t>Koszalińska 7A</t>
  </si>
  <si>
    <t>9. Inne</t>
  </si>
  <si>
    <t>8. Wymiana oświetlenia na elektrooszczędne</t>
  </si>
  <si>
    <t>7. Wymiana okien i drzwi</t>
  </si>
  <si>
    <t>6. Ocieplenie stropu/dachu/stropodachu</t>
  </si>
  <si>
    <t>5. Ocieplenie ścian zewnętrznych</t>
  </si>
  <si>
    <t>4. Montaż ogniw fotowoltaicznych</t>
  </si>
  <si>
    <t>3. Montaż kolektorów słonecznych</t>
  </si>
  <si>
    <t>2. Montaż pompy ciepła</t>
  </si>
  <si>
    <t>1. Wymiana starego kotła na nowy</t>
  </si>
  <si>
    <t>Inne</t>
  </si>
  <si>
    <t>Energia elektryczna</t>
  </si>
  <si>
    <t>Biomasa/drewno</t>
  </si>
  <si>
    <t>Olej opałowy</t>
  </si>
  <si>
    <t>Gaz z butli</t>
  </si>
  <si>
    <t>Gaz z sieci</t>
  </si>
  <si>
    <t>Kotłownia lokalna</t>
  </si>
  <si>
    <t>Ekogroszek</t>
  </si>
  <si>
    <t>Węgiel (w tym miał)</t>
  </si>
  <si>
    <t>Gazowe</t>
  </si>
  <si>
    <t>Węglowe</t>
  </si>
  <si>
    <t>Ciepło z kotłowni lokalnej (osiedlowej)</t>
  </si>
  <si>
    <t>Ciepło z sieci ogólnomiejskiej</t>
  </si>
  <si>
    <t>Nowe, szyby zespolone</t>
  </si>
  <si>
    <t>Benzo (a) piren [g]</t>
  </si>
  <si>
    <t>PM 10</t>
  </si>
  <si>
    <t xml:space="preserve">PM 2,5 </t>
  </si>
  <si>
    <t>SO2</t>
  </si>
  <si>
    <t>NOX</t>
  </si>
  <si>
    <r>
      <t>CO</t>
    </r>
    <r>
      <rPr>
        <vertAlign val="subscript"/>
        <sz val="10"/>
        <color indexed="8"/>
        <rFont val="Arial"/>
        <family val="2"/>
        <charset val="238"/>
      </rPr>
      <t>2</t>
    </r>
  </si>
  <si>
    <t>Benzo (a) piren [mg]</t>
  </si>
  <si>
    <t xml:space="preserve">PM 10 </t>
  </si>
  <si>
    <t>PM 2,5</t>
  </si>
  <si>
    <t>CO2</t>
  </si>
  <si>
    <t>Benzo (a) piren</t>
  </si>
  <si>
    <t>Jeśli została przeprowadzona, zaznaczyć zakres
i datę wykonania</t>
  </si>
  <si>
    <t>Energia wiatru</t>
  </si>
  <si>
    <t>Biomasa</t>
  </si>
  <si>
    <t>Ogniwa fotowoltaiczne</t>
  </si>
  <si>
    <t>Pompa ciepła</t>
  </si>
  <si>
    <t>Kolektory słoneczne</t>
  </si>
  <si>
    <t>Energia elektryczna [kWh]</t>
  </si>
  <si>
    <t>Biomasa/drewno [kg]</t>
  </si>
  <si>
    <t>Olej opałowy ciężki [m3]</t>
  </si>
  <si>
    <t>Olej opałowy lekki [m3]</t>
  </si>
  <si>
    <t>Gaz z sieci [m3]</t>
  </si>
  <si>
    <t>Węgiel (w tym miał) [kg]</t>
  </si>
  <si>
    <t>Moc zamówiona [MW]</t>
  </si>
  <si>
    <t>Rok produkcji</t>
  </si>
  <si>
    <t>Moc kotła (źródła) [kW]</t>
  </si>
  <si>
    <t>Okna</t>
  </si>
  <si>
    <t>Rok budowy</t>
  </si>
  <si>
    <t>1. Powierzchnia użytkowa/
    ogrzewana budynku [m2]</t>
  </si>
  <si>
    <t>1. Liczba mieszkańców w budynku wolnostojącym</t>
  </si>
  <si>
    <t>Razem emisje dla domów jedno i wielorodzinnych [kg]</t>
  </si>
  <si>
    <t>Powstające emisje z gazu ziemnego (g)</t>
  </si>
  <si>
    <t>Powstające emisje z ciężkiego oleju opałowego (g)</t>
  </si>
  <si>
    <t>Powstające emisje z lekkiego oleju opałowego (g)</t>
  </si>
  <si>
    <t>Powstające emisje z biomasy stałej (g)</t>
  </si>
  <si>
    <t>Emisje powstające z węgla kamiennego (g)</t>
  </si>
  <si>
    <t>Planowana termomodernizacja budynku</t>
  </si>
  <si>
    <t>Budynek</t>
  </si>
  <si>
    <t>Adres</t>
  </si>
  <si>
    <t>Budynki mieszkalne jedno/wielorodzinne</t>
  </si>
  <si>
    <t>1. Wolnostojący; 2. Bliźniak lub szeregowiec; 3 Wielorodzinny</t>
  </si>
  <si>
    <t>TAK</t>
  </si>
  <si>
    <t>S</t>
  </si>
  <si>
    <t>N</t>
  </si>
  <si>
    <t>NIE</t>
  </si>
  <si>
    <t>G</t>
  </si>
  <si>
    <t>W</t>
  </si>
  <si>
    <t>E</t>
  </si>
  <si>
    <t>B</t>
  </si>
  <si>
    <t>I</t>
  </si>
  <si>
    <t>W/B</t>
  </si>
  <si>
    <t>G/B</t>
  </si>
  <si>
    <t>B/I</t>
  </si>
  <si>
    <t>W/G</t>
  </si>
  <si>
    <t>G/W/B</t>
  </si>
  <si>
    <t>E/B</t>
  </si>
  <si>
    <t>E/G</t>
  </si>
  <si>
    <t>G/I</t>
  </si>
  <si>
    <t>S/N</t>
  </si>
  <si>
    <t xml:space="preserve"> ścian</t>
  </si>
  <si>
    <t>Ocieplenie</t>
  </si>
  <si>
    <t>dachu/stropodachu</t>
  </si>
  <si>
    <t>Cs</t>
  </si>
  <si>
    <t>Co</t>
  </si>
  <si>
    <t>1; 2 ; 3</t>
  </si>
  <si>
    <t>Instalacja centralnego ogrzewania</t>
  </si>
  <si>
    <t>Gz</t>
  </si>
  <si>
    <t>Stare okna</t>
  </si>
  <si>
    <t>Roczne zuzycie</t>
  </si>
  <si>
    <t>Paliwo/energia w budynku</t>
  </si>
  <si>
    <t>Wartości zanieczyszczeń</t>
  </si>
  <si>
    <t>Wywiadu lokalnego</t>
  </si>
  <si>
    <t>Złożenia wniosku o wsparcie działań termomodernizacyjnych</t>
  </si>
  <si>
    <t>Rozpoczęcia działań inwestycyjnych</t>
  </si>
  <si>
    <t>Rozliczenia i refundacji</t>
  </si>
  <si>
    <t>Data [rrrr.mm.dd]</t>
  </si>
  <si>
    <t>Złożenia wniosku o wsparcie</t>
  </si>
  <si>
    <t>Działania wsparcia</t>
  </si>
  <si>
    <t>Liczba domów</t>
  </si>
  <si>
    <t>Ocena redukcji emisji</t>
  </si>
  <si>
    <t>Liczba wniosków o wymianę źródła ciepła [1]</t>
  </si>
  <si>
    <t>Liczba wniosków o ocieplenie [2]</t>
  </si>
  <si>
    <t>Liczba wniosków o OZE [3]</t>
  </si>
  <si>
    <t>Raport kwartalny (na 10 dnia miesiąca kolejnego kwartału)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</si>
</sst>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0.0"/>
  </numFmts>
  <fonts count="12"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</font>
    <font>
      <sz val="11"/>
      <color rgb="FF000000"/>
      <name val="Czcionka tekstu podstawowego"/>
      <charset val="238"/>
    </font>
    <font>
      <b/>
      <sz val="9"/>
      <color rgb="FF000000"/>
      <name val="Czcionka tekstu podstawowego"/>
      <charset val="238"/>
    </font>
    <font>
      <sz val="9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vertAlign val="subscript"/>
      <sz val="10"/>
      <color indexed="8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EAD1DC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1" applyFont="1" applyAlignment="1"/>
    <xf numFmtId="0" fontId="4" fillId="3" borderId="1" xfId="1" applyFont="1" applyFill="1" applyBorder="1" applyAlignment="1">
      <alignment horizontal="center" vertical="center" wrapText="1"/>
    </xf>
    <xf numFmtId="0" fontId="1" fillId="0" borderId="0" xfId="1" applyFont="1" applyAlignment="1"/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1" fontId="5" fillId="2" borderId="10" xfId="1" applyNumberFormat="1" applyFont="1" applyFill="1" applyBorder="1" applyAlignment="1">
      <alignment horizontal="center"/>
    </xf>
    <xf numFmtId="49" fontId="5" fillId="2" borderId="11" xfId="1" applyNumberFormat="1" applyFont="1" applyFill="1" applyBorder="1" applyAlignment="1">
      <alignment horizontal="center"/>
    </xf>
    <xf numFmtId="0" fontId="5" fillId="2" borderId="9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left"/>
    </xf>
    <xf numFmtId="0" fontId="2" fillId="2" borderId="18" xfId="1" applyFont="1" applyFill="1" applyBorder="1" applyAlignment="1">
      <alignment horizontal="center"/>
    </xf>
    <xf numFmtId="0" fontId="2" fillId="3" borderId="17" xfId="1" applyFont="1" applyFill="1" applyBorder="1" applyAlignment="1">
      <alignment horizontal="left"/>
    </xf>
    <xf numFmtId="0" fontId="3" fillId="0" borderId="0" xfId="1" applyFont="1" applyFill="1" applyBorder="1" applyAlignment="1">
      <alignment vertical="center"/>
    </xf>
    <xf numFmtId="0" fontId="4" fillId="3" borderId="19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vertical="center" wrapText="1"/>
    </xf>
    <xf numFmtId="0" fontId="7" fillId="0" borderId="0" xfId="3" applyFont="1"/>
    <xf numFmtId="0" fontId="7" fillId="8" borderId="0" xfId="3" applyFont="1" applyFill="1"/>
    <xf numFmtId="0" fontId="7" fillId="5" borderId="0" xfId="3" applyFont="1" applyFill="1"/>
    <xf numFmtId="0" fontId="7" fillId="0" borderId="0" xfId="3" applyFont="1" applyAlignment="1">
      <alignment horizontal="center" vertical="center" wrapText="1"/>
    </xf>
    <xf numFmtId="0" fontId="7" fillId="5" borderId="31" xfId="7" applyFont="1" applyFill="1" applyBorder="1" applyAlignment="1">
      <alignment horizontal="center" vertical="center"/>
    </xf>
    <xf numFmtId="0" fontId="7" fillId="8" borderId="31" xfId="7" applyFont="1" applyFill="1" applyBorder="1" applyAlignment="1">
      <alignment horizontal="center" vertical="center"/>
    </xf>
    <xf numFmtId="0" fontId="7" fillId="0" borderId="31" xfId="3" applyFont="1" applyBorder="1" applyAlignment="1">
      <alignment horizontal="center" vertical="center" wrapText="1"/>
    </xf>
    <xf numFmtId="0" fontId="7" fillId="0" borderId="31" xfId="3" applyFont="1" applyBorder="1" applyAlignment="1">
      <alignment horizontal="left" vertical="center" wrapText="1"/>
    </xf>
    <xf numFmtId="0" fontId="7" fillId="0" borderId="33" xfId="3" applyFont="1" applyBorder="1" applyAlignment="1">
      <alignment horizontal="center" vertical="center" wrapText="1"/>
    </xf>
    <xf numFmtId="0" fontId="7" fillId="5" borderId="0" xfId="3" applyFont="1" applyFill="1" applyAlignment="1">
      <alignment horizontal="center" vertical="center" wrapText="1"/>
    </xf>
    <xf numFmtId="0" fontId="7" fillId="5" borderId="31" xfId="3" applyFont="1" applyFill="1" applyBorder="1" applyAlignment="1">
      <alignment horizontal="center" vertical="center" wrapText="1"/>
    </xf>
    <xf numFmtId="0" fontId="7" fillId="5" borderId="31" xfId="3" applyFont="1" applyFill="1" applyBorder="1" applyAlignment="1">
      <alignment horizontal="left" vertical="center" wrapText="1"/>
    </xf>
    <xf numFmtId="0" fontId="8" fillId="0" borderId="31" xfId="7" applyFont="1" applyFill="1" applyBorder="1" applyAlignment="1">
      <alignment horizontal="left" vertical="center" wrapText="1"/>
    </xf>
    <xf numFmtId="0" fontId="7" fillId="0" borderId="31" xfId="8" applyFont="1" applyFill="1" applyBorder="1" applyAlignment="1">
      <alignment horizontal="left" vertical="center" wrapText="1"/>
    </xf>
    <xf numFmtId="0" fontId="7" fillId="0" borderId="33" xfId="8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center" textRotation="90"/>
    </xf>
    <xf numFmtId="0" fontId="7" fillId="0" borderId="28" xfId="3" applyFont="1" applyBorder="1" applyAlignment="1">
      <alignment horizontal="center" textRotation="90"/>
    </xf>
    <xf numFmtId="0" fontId="7" fillId="8" borderId="37" xfId="3" applyFont="1" applyFill="1" applyBorder="1" applyAlignment="1">
      <alignment horizontal="center" textRotation="90"/>
    </xf>
    <xf numFmtId="0" fontId="9" fillId="0" borderId="44" xfId="3" applyFont="1" applyBorder="1" applyAlignment="1"/>
    <xf numFmtId="0" fontId="7" fillId="0" borderId="1" xfId="3" applyFont="1" applyBorder="1" applyAlignment="1">
      <alignment horizontal="center"/>
    </xf>
    <xf numFmtId="0" fontId="7" fillId="0" borderId="42" xfId="3" applyFont="1" applyFill="1" applyBorder="1" applyAlignment="1">
      <alignment textRotation="90" wrapText="1"/>
    </xf>
    <xf numFmtId="0" fontId="7" fillId="0" borderId="36" xfId="3" applyFont="1" applyBorder="1" applyAlignment="1">
      <alignment horizontal="center"/>
    </xf>
    <xf numFmtId="0" fontId="7" fillId="8" borderId="1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9" fillId="0" borderId="45" xfId="3" applyFont="1" applyBorder="1" applyAlignment="1"/>
    <xf numFmtId="0" fontId="7" fillId="0" borderId="29" xfId="3" applyFont="1" applyBorder="1" applyAlignment="1"/>
    <xf numFmtId="0" fontId="7" fillId="0" borderId="28" xfId="3" applyFont="1" applyBorder="1" applyAlignment="1"/>
    <xf numFmtId="2" fontId="7" fillId="5" borderId="31" xfId="7" applyNumberFormat="1" applyFont="1" applyFill="1" applyBorder="1" applyAlignment="1">
      <alignment horizontal="center" vertical="center"/>
    </xf>
    <xf numFmtId="165" fontId="7" fillId="5" borderId="31" xfId="7" applyNumberFormat="1" applyFont="1" applyFill="1" applyBorder="1" applyAlignment="1">
      <alignment horizontal="center" vertical="center"/>
    </xf>
    <xf numFmtId="165" fontId="7" fillId="8" borderId="31" xfId="7" applyNumberFormat="1" applyFont="1" applyFill="1" applyBorder="1" applyAlignment="1">
      <alignment horizontal="center" vertical="center"/>
    </xf>
    <xf numFmtId="3" fontId="7" fillId="5" borderId="31" xfId="7" applyNumberFormat="1" applyFont="1" applyFill="1" applyBorder="1" applyAlignment="1">
      <alignment horizontal="center" vertical="center"/>
    </xf>
    <xf numFmtId="0" fontId="7" fillId="0" borderId="35" xfId="3" applyFont="1" applyBorder="1" applyAlignment="1">
      <alignment textRotation="90"/>
    </xf>
    <xf numFmtId="0" fontId="7" fillId="0" borderId="49" xfId="3" applyFont="1" applyBorder="1" applyAlignment="1">
      <alignment textRotation="90"/>
    </xf>
    <xf numFmtId="0" fontId="7" fillId="0" borderId="27" xfId="3" applyFont="1" applyBorder="1" applyAlignment="1">
      <alignment textRotation="90"/>
    </xf>
    <xf numFmtId="0" fontId="9" fillId="7" borderId="54" xfId="3" applyFont="1" applyFill="1" applyBorder="1" applyAlignment="1">
      <alignment horizontal="center"/>
    </xf>
    <xf numFmtId="0" fontId="7" fillId="7" borderId="33" xfId="3" applyFont="1" applyFill="1" applyBorder="1" applyAlignment="1">
      <alignment horizontal="center" vertical="center" wrapText="1"/>
    </xf>
    <xf numFmtId="0" fontId="7" fillId="7" borderId="31" xfId="3" applyFont="1" applyFill="1" applyBorder="1" applyAlignment="1">
      <alignment horizontal="center" vertical="center" wrapText="1"/>
    </xf>
    <xf numFmtId="0" fontId="7" fillId="7" borderId="0" xfId="3" applyFont="1" applyFill="1"/>
    <xf numFmtId="0" fontId="9" fillId="0" borderId="55" xfId="3" applyFont="1" applyBorder="1" applyAlignment="1">
      <alignment vertical="center" wrapText="1"/>
    </xf>
    <xf numFmtId="49" fontId="3" fillId="4" borderId="7" xfId="1" applyNumberFormat="1" applyFont="1" applyFill="1" applyBorder="1" applyAlignment="1">
      <alignment horizontal="center" vertical="center" wrapText="1"/>
    </xf>
    <xf numFmtId="49" fontId="3" fillId="4" borderId="3" xfId="1" applyNumberFormat="1" applyFont="1" applyFill="1" applyBorder="1" applyAlignment="1">
      <alignment horizontal="center" vertical="center" wrapText="1"/>
    </xf>
    <xf numFmtId="49" fontId="3" fillId="4" borderId="24" xfId="1" applyNumberFormat="1" applyFont="1" applyFill="1" applyBorder="1" applyAlignment="1">
      <alignment horizontal="center" vertical="center" wrapText="1"/>
    </xf>
    <xf numFmtId="49" fontId="3" fillId="4" borderId="19" xfId="1" applyNumberFormat="1" applyFont="1" applyFill="1" applyBorder="1" applyAlignment="1">
      <alignment horizontal="center" vertical="center" wrapText="1"/>
    </xf>
    <xf numFmtId="49" fontId="3" fillId="4" borderId="4" xfId="1" applyNumberFormat="1" applyFont="1" applyFill="1" applyBorder="1" applyAlignment="1">
      <alignment horizontal="center" vertical="center" wrapText="1"/>
    </xf>
    <xf numFmtId="49" fontId="3" fillId="4" borderId="21" xfId="1" applyNumberFormat="1" applyFont="1" applyFill="1" applyBorder="1" applyAlignment="1">
      <alignment horizontal="center" vertical="center" wrapText="1"/>
    </xf>
    <xf numFmtId="43" fontId="3" fillId="2" borderId="6" xfId="2" applyFont="1" applyFill="1" applyBorder="1" applyAlignment="1">
      <alignment horizontal="center" vertical="center" wrapText="1"/>
    </xf>
    <xf numFmtId="43" fontId="3" fillId="2" borderId="20" xfId="2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43" fontId="3" fillId="2" borderId="26" xfId="2" applyFont="1" applyFill="1" applyBorder="1" applyAlignment="1">
      <alignment horizontal="center" vertical="center" wrapText="1"/>
    </xf>
    <xf numFmtId="43" fontId="3" fillId="2" borderId="25" xfId="2" applyFont="1" applyFill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8" fillId="5" borderId="31" xfId="7" applyFont="1" applyFill="1" applyBorder="1" applyAlignment="1">
      <alignment horizontal="center" vertical="center" textRotation="90" wrapText="1"/>
    </xf>
    <xf numFmtId="0" fontId="7" fillId="0" borderId="32" xfId="3" applyFont="1" applyFill="1" applyBorder="1" applyAlignment="1">
      <alignment horizontal="center" textRotation="90" wrapText="1"/>
    </xf>
    <xf numFmtId="0" fontId="7" fillId="0" borderId="2" xfId="3" applyFont="1" applyFill="1" applyBorder="1" applyAlignment="1">
      <alignment horizontal="center" textRotation="90" wrapText="1"/>
    </xf>
    <xf numFmtId="0" fontId="7" fillId="0" borderId="50" xfId="3" applyFont="1" applyBorder="1" applyAlignment="1">
      <alignment horizontal="center" textRotation="90"/>
    </xf>
    <xf numFmtId="0" fontId="7" fillId="0" borderId="51" xfId="3" applyFont="1" applyBorder="1" applyAlignment="1">
      <alignment horizontal="center" textRotation="90"/>
    </xf>
    <xf numFmtId="0" fontId="7" fillId="0" borderId="32" xfId="3" applyFont="1" applyBorder="1" applyAlignment="1">
      <alignment horizontal="center" textRotation="90"/>
    </xf>
    <xf numFmtId="0" fontId="7" fillId="0" borderId="2" xfId="3" applyFont="1" applyBorder="1" applyAlignment="1">
      <alignment horizontal="center" textRotation="90"/>
    </xf>
    <xf numFmtId="0" fontId="8" fillId="8" borderId="31" xfId="7" applyFont="1" applyFill="1" applyBorder="1" applyAlignment="1">
      <alignment horizontal="center" vertical="center" textRotation="90" wrapText="1"/>
    </xf>
    <xf numFmtId="0" fontId="8" fillId="5" borderId="31" xfId="7" applyFont="1" applyFill="1" applyBorder="1" applyAlignment="1">
      <alignment horizontal="center" vertical="center" wrapText="1"/>
    </xf>
    <xf numFmtId="0" fontId="9" fillId="0" borderId="47" xfId="3" applyFont="1" applyBorder="1" applyAlignment="1">
      <alignment horizontal="center" vertical="center"/>
    </xf>
    <xf numFmtId="0" fontId="9" fillId="0" borderId="43" xfId="3" applyFont="1" applyBorder="1" applyAlignment="1">
      <alignment horizontal="center" vertical="center"/>
    </xf>
    <xf numFmtId="0" fontId="9" fillId="0" borderId="39" xfId="3" applyFont="1" applyBorder="1" applyAlignment="1">
      <alignment horizontal="center" vertical="center"/>
    </xf>
    <xf numFmtId="0" fontId="9" fillId="0" borderId="45" xfId="3" applyFont="1" applyBorder="1" applyAlignment="1">
      <alignment horizontal="center" vertical="center"/>
    </xf>
    <xf numFmtId="0" fontId="9" fillId="0" borderId="40" xfId="3" applyFont="1" applyBorder="1" applyAlignment="1">
      <alignment horizontal="center" vertical="center"/>
    </xf>
    <xf numFmtId="0" fontId="9" fillId="0" borderId="38" xfId="3" applyFont="1" applyBorder="1" applyAlignment="1">
      <alignment horizontal="center" vertical="center"/>
    </xf>
    <xf numFmtId="0" fontId="7" fillId="0" borderId="42" xfId="3" applyFont="1" applyBorder="1" applyAlignment="1">
      <alignment horizontal="center" textRotation="90"/>
    </xf>
    <xf numFmtId="0" fontId="7" fillId="0" borderId="37" xfId="3" applyFont="1" applyBorder="1" applyAlignment="1">
      <alignment horizontal="center" textRotation="90"/>
    </xf>
    <xf numFmtId="0" fontId="7" fillId="8" borderId="32" xfId="3" applyFont="1" applyFill="1" applyBorder="1" applyAlignment="1">
      <alignment horizontal="center" textRotation="90" wrapText="1"/>
    </xf>
    <xf numFmtId="0" fontId="7" fillId="8" borderId="2" xfId="3" applyFont="1" applyFill="1" applyBorder="1" applyAlignment="1">
      <alignment horizontal="center" textRotation="90" wrapText="1"/>
    </xf>
    <xf numFmtId="0" fontId="7" fillId="0" borderId="34" xfId="3" applyFont="1" applyBorder="1" applyAlignment="1">
      <alignment horizontal="center" textRotation="90" wrapText="1"/>
    </xf>
    <xf numFmtId="0" fontId="7" fillId="0" borderId="48" xfId="3" applyFont="1" applyBorder="1" applyAlignment="1">
      <alignment horizontal="center" textRotation="90" wrapText="1"/>
    </xf>
    <xf numFmtId="0" fontId="7" fillId="0" borderId="32" xfId="3" applyFont="1" applyBorder="1" applyAlignment="1">
      <alignment horizontal="center" textRotation="90" wrapText="1"/>
    </xf>
    <xf numFmtId="0" fontId="7" fillId="0" borderId="2" xfId="3" applyFont="1" applyBorder="1" applyAlignment="1">
      <alignment horizontal="center" textRotation="90" wrapText="1"/>
    </xf>
    <xf numFmtId="0" fontId="9" fillId="0" borderId="55" xfId="3" applyFont="1" applyBorder="1" applyAlignment="1">
      <alignment horizontal="center" vertical="center" wrapText="1"/>
    </xf>
    <xf numFmtId="0" fontId="9" fillId="0" borderId="56" xfId="3" applyFont="1" applyBorder="1" applyAlignment="1">
      <alignment horizontal="center" vertical="center" wrapText="1"/>
    </xf>
    <xf numFmtId="0" fontId="9" fillId="0" borderId="4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46" xfId="3" applyFont="1" applyBorder="1" applyAlignment="1">
      <alignment horizontal="center" vertical="center"/>
    </xf>
    <xf numFmtId="0" fontId="7" fillId="0" borderId="29" xfId="3" applyFont="1" applyBorder="1" applyAlignment="1">
      <alignment horizontal="center" textRotation="90"/>
    </xf>
    <xf numFmtId="0" fontId="7" fillId="0" borderId="28" xfId="3" applyFont="1" applyBorder="1" applyAlignment="1">
      <alignment horizontal="center"/>
    </xf>
    <xf numFmtId="0" fontId="7" fillId="0" borderId="31" xfId="3" applyFont="1" applyBorder="1" applyAlignment="1">
      <alignment horizontal="center" textRotation="90"/>
    </xf>
    <xf numFmtId="0" fontId="7" fillId="0" borderId="1" xfId="3" applyFont="1" applyBorder="1" applyAlignment="1">
      <alignment horizontal="center"/>
    </xf>
    <xf numFmtId="0" fontId="7" fillId="8" borderId="31" xfId="3" applyFont="1" applyFill="1" applyBorder="1" applyAlignment="1">
      <alignment horizontal="center" textRotation="90" wrapText="1"/>
    </xf>
    <xf numFmtId="0" fontId="7" fillId="8" borderId="1" xfId="3" applyFont="1" applyFill="1" applyBorder="1" applyAlignment="1">
      <alignment horizontal="center"/>
    </xf>
    <xf numFmtId="0" fontId="7" fillId="0" borderId="5" xfId="3" applyFont="1" applyBorder="1" applyAlignment="1">
      <alignment horizontal="center"/>
    </xf>
    <xf numFmtId="0" fontId="7" fillId="0" borderId="46" xfId="3" applyFont="1" applyBorder="1" applyAlignment="1">
      <alignment horizontal="center"/>
    </xf>
    <xf numFmtId="0" fontId="7" fillId="0" borderId="31" xfId="3" applyFont="1" applyBorder="1" applyAlignment="1">
      <alignment horizontal="center" textRotation="90" wrapText="1"/>
    </xf>
    <xf numFmtId="0" fontId="7" fillId="0" borderId="1" xfId="3" applyFont="1" applyBorder="1" applyAlignment="1">
      <alignment horizontal="center" textRotation="90"/>
    </xf>
    <xf numFmtId="0" fontId="7" fillId="0" borderId="52" xfId="3" applyFont="1" applyBorder="1" applyAlignment="1">
      <alignment horizontal="center" textRotation="90"/>
    </xf>
    <xf numFmtId="0" fontId="7" fillId="0" borderId="53" xfId="3" applyFont="1" applyBorder="1" applyAlignment="1">
      <alignment horizontal="center" textRotation="90"/>
    </xf>
    <xf numFmtId="0" fontId="7" fillId="7" borderId="32" xfId="3" applyFont="1" applyFill="1" applyBorder="1" applyAlignment="1">
      <alignment horizontal="center" textRotation="90"/>
    </xf>
    <xf numFmtId="0" fontId="7" fillId="7" borderId="2" xfId="3" applyFont="1" applyFill="1" applyBorder="1" applyAlignment="1">
      <alignment horizontal="center" textRotation="90"/>
    </xf>
    <xf numFmtId="0" fontId="7" fillId="6" borderId="41" xfId="3" applyFont="1" applyFill="1" applyBorder="1" applyAlignment="1">
      <alignment horizontal="center" textRotation="90"/>
    </xf>
    <xf numFmtId="0" fontId="7" fillId="6" borderId="36" xfId="3" applyFont="1" applyFill="1" applyBorder="1" applyAlignment="1">
      <alignment horizontal="center"/>
    </xf>
    <xf numFmtId="0" fontId="9" fillId="0" borderId="45" xfId="3" applyFont="1" applyBorder="1" applyAlignment="1">
      <alignment horizontal="center"/>
    </xf>
    <xf numFmtId="0" fontId="7" fillId="0" borderId="30" xfId="3" applyFont="1" applyBorder="1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0" fontId="7" fillId="0" borderId="41" xfId="3" applyFont="1" applyBorder="1" applyAlignment="1">
      <alignment horizontal="center" textRotation="90"/>
    </xf>
    <xf numFmtId="0" fontId="7" fillId="0" borderId="36" xfId="3" applyFont="1" applyBorder="1" applyAlignment="1">
      <alignment horizontal="center" textRotation="90"/>
    </xf>
  </cellXfs>
  <cellStyles count="10">
    <cellStyle name="Dziesiętny 2" xfId="2"/>
    <cellStyle name="Normalny" xfId="0" builtinId="0"/>
    <cellStyle name="Normalny 2" xfId="1"/>
    <cellStyle name="Normalny 2 2" xfId="4"/>
    <cellStyle name="Normalny 2 3" xfId="8"/>
    <cellStyle name="Normalny 3" xfId="3"/>
    <cellStyle name="Normalny 4" xfId="7"/>
    <cellStyle name="Procentowy 2" xfId="6"/>
    <cellStyle name="Procentowy 3" xfId="9"/>
    <cellStyle name="Walutow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wniosków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Raport!$F$6</c:f>
              <c:strCache>
                <c:ptCount val="1"/>
                <c:pt idx="0">
                  <c:v>Liczba uczestników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Raport!$E$8:$E$11</c:f>
              <c:strCache>
                <c:ptCount val="4"/>
                <c:pt idx="0">
                  <c:v>Wywiadu lokalnego</c:v>
                </c:pt>
                <c:pt idx="1">
                  <c:v>Złożenia wniosku o wsparcie</c:v>
                </c:pt>
                <c:pt idx="2">
                  <c:v>Rozpoczęcia działań inwestycyjnych</c:v>
                </c:pt>
                <c:pt idx="3">
                  <c:v>Rozliczenia i refundacji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Raport!$E$7:$E$24</c15:sqref>
                  </c15:fullRef>
                </c:ext>
              </c:extLst>
            </c:strRef>
          </c:cat>
          <c:val>
            <c:numRef>
              <c:f>Raport!$F$8:$F$11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Raport!$F$7:$F$24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E8-4929-988B-FFD8CC37D1F7}"/>
            </c:ext>
          </c:extLst>
        </c:ser>
        <c:ser>
          <c:idx val="1"/>
          <c:order val="1"/>
          <c:tx>
            <c:strRef>
              <c:f>Raport!$G$6</c:f>
              <c:strCache>
                <c:ptCount val="1"/>
                <c:pt idx="0">
                  <c:v>Liczba domów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Raport!$E$8:$E$11</c:f>
              <c:strCache>
                <c:ptCount val="4"/>
                <c:pt idx="0">
                  <c:v>Wywiadu lokalnego</c:v>
                </c:pt>
                <c:pt idx="1">
                  <c:v>Złożenia wniosku o wsparcie</c:v>
                </c:pt>
                <c:pt idx="2">
                  <c:v>Rozpoczęcia działań inwestycyjnych</c:v>
                </c:pt>
                <c:pt idx="3">
                  <c:v>Rozliczenia i refundacji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Raport!$E$7:$E$24</c15:sqref>
                  </c15:fullRef>
                </c:ext>
              </c:extLst>
            </c:strRef>
          </c:cat>
          <c:val>
            <c:numRef>
              <c:f>Raport!$G$8:$G$11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Raport!$G$7:$G$24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E8-4929-988B-FFD8CC37D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90496"/>
        <c:axId val="172989760"/>
      </c:barChart>
      <c:catAx>
        <c:axId val="1460904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2989760"/>
        <c:crosses val="autoZero"/>
        <c:auto val="1"/>
        <c:lblAlgn val="ctr"/>
        <c:lblOffset val="100"/>
        <c:noMultiLvlLbl val="0"/>
      </c:catAx>
      <c:valAx>
        <c:axId val="172989760"/>
        <c:scaling>
          <c:orientation val="minMax"/>
          <c:max val="205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609049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Tydzień 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Inwentaryzacja!$Z$5:$Z$52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B-4899-8DCB-C04FA1F57C9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Inwentaryzacja!$AA$5:$AA$52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B-4899-8DCB-C04FA1F57C9D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Inwentaryzacja!$AB$5:$AB$52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CB-4899-8DCB-C04FA1F57C9D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Inwentaryzacja!$AC$5:$AC$52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4CB-4899-8DCB-C04FA1F57C9D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Inwentaryzacja!$AD$5:$AD$52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CB-4899-8DCB-C04FA1F57C9D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Inwentaryzacja!$AE$5:$AE$52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4CB-4899-8DCB-C04FA1F57C9D}"/>
            </c:ext>
          </c:extLst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Inwentaryzacja!$AF$5:$AF$52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4CB-4899-8DCB-C04FA1F57C9D}"/>
            </c:ext>
          </c:extLst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Inwentaryzacja!$AG$5:$AG$52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4CB-4899-8DCB-C04FA1F57C9D}"/>
            </c:ext>
          </c:extLst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Inwentaryzacja!$AH$5:$AH$52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4CB-4899-8DCB-C04FA1F57C9D}"/>
            </c:ext>
          </c:extLst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Inwentaryzacja!$AI$5:$AI$52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4CB-4899-8DCB-C04FA1F57C9D}"/>
            </c:ext>
          </c:extLst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Inwentaryzacja!$AJ$5:$AJ$52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4CB-4899-8DCB-C04FA1F57C9D}"/>
            </c:ext>
          </c:extLst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Inwentaryzacja!$AK$5:$AK$52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4CB-4899-8DCB-C04FA1F57C9D}"/>
            </c:ext>
          </c:extLst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Inwentaryzacja!$AL$5:$AL$52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4CB-4899-8DCB-C04FA1F57C9D}"/>
            </c:ext>
          </c:extLst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Inwentaryzacja!$AM$5:$AM$52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4CB-4899-8DCB-C04FA1F57C9D}"/>
            </c:ext>
          </c:extLst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Inwentaryzacja!$AN$5:$AN$52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4CB-4899-8DCB-C04FA1F57C9D}"/>
            </c:ext>
          </c:extLst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Inwentaryzacja!$AO$5:$AO$52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4CB-4899-8DCB-C04FA1F57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091520"/>
        <c:axId val="148320768"/>
      </c:barChart>
      <c:catAx>
        <c:axId val="146091520"/>
        <c:scaling>
          <c:orientation val="minMax"/>
        </c:scaling>
        <c:delete val="0"/>
        <c:axPos val="b"/>
        <c:numFmt formatCode="yyyy/mm/d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8320768"/>
        <c:crosses val="autoZero"/>
        <c:auto val="1"/>
        <c:lblAlgn val="ctr"/>
        <c:lblOffset val="100"/>
        <c:noMultiLvlLbl val="0"/>
      </c:catAx>
      <c:valAx>
        <c:axId val="148320768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609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Tydzień 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Inwentaryzacja!$Z$5:$Z$59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B6-41A6-8471-EB9265B62277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Inwentaryzacja!$AA$5:$AA$59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B6-41A6-8471-EB9265B62277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Inwentaryzacja!$AB$5:$AB$59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B6-41A6-8471-EB9265B62277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Inwentaryzacja!$AC$5:$AC$59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5B6-41A6-8471-EB9265B62277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Inwentaryzacja!$AD$5:$AD$59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B6-41A6-8471-EB9265B62277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Inwentaryzacja!$AE$5:$AE$59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5B6-41A6-8471-EB9265B62277}"/>
            </c:ext>
          </c:extLst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Inwentaryzacja!$AF$5:$AF$59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5B6-41A6-8471-EB9265B62277}"/>
            </c:ext>
          </c:extLst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Inwentaryzacja!$AG$5:$AG$59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5B6-41A6-8471-EB9265B62277}"/>
            </c:ext>
          </c:extLst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Inwentaryzacja!$AH$5:$AH$59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5B6-41A6-8471-EB9265B62277}"/>
            </c:ext>
          </c:extLst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Inwentaryzacja!$AI$5:$AI$59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5B6-41A6-8471-EB9265B62277}"/>
            </c:ext>
          </c:extLst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Inwentaryzacja!$AJ$5:$AJ$59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B6-41A6-8471-EB9265B62277}"/>
            </c:ext>
          </c:extLst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Inwentaryzacja!$AK$5:$AK$59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5B6-41A6-8471-EB9265B62277}"/>
            </c:ext>
          </c:extLst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Inwentaryzacja!$AL$5:$AL$59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5B6-41A6-8471-EB9265B62277}"/>
            </c:ext>
          </c:extLst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Inwentaryzacja!$AM$5:$AM$59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5B6-41A6-8471-EB9265B62277}"/>
            </c:ext>
          </c:extLst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Inwentaryzacja!$AN$5:$AN$59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5B6-41A6-8471-EB9265B62277}"/>
            </c:ext>
          </c:extLst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Inwentaryzacja!$AO$5:$AO$59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25B6-41A6-8471-EB9265B62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767232"/>
        <c:axId val="148759104"/>
      </c:barChart>
      <c:catAx>
        <c:axId val="148767232"/>
        <c:scaling>
          <c:orientation val="minMax"/>
        </c:scaling>
        <c:delete val="0"/>
        <c:axPos val="b"/>
        <c:numFmt formatCode="yyyy/mm/d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8759104"/>
        <c:crosses val="autoZero"/>
        <c:auto val="1"/>
        <c:lblAlgn val="ctr"/>
        <c:lblOffset val="100"/>
        <c:noMultiLvlLbl val="0"/>
      </c:catAx>
      <c:valAx>
        <c:axId val="148759104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876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Rodzaj najczęściej zadawanych</a:t>
            </a:r>
            <a:r>
              <a:rPr lang="pl-PL" baseline="0"/>
              <a:t> pytań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2D3-4628-9746-8101F8FF0F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32D3-4628-9746-8101F8FF0F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45F-4AB1-B63B-DB26EB9BF9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2D3-4628-9746-8101F8FF0F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2D3-4628-9746-8101F8FF0F8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2D3-4628-9746-8101F8FF0F85}"/>
              </c:ext>
            </c:extLst>
          </c:dPt>
          <c:dLbls>
            <c:dLbl>
              <c:idx val="3"/>
              <c:layout>
                <c:manualLayout>
                  <c:x val="0.10468274798983464"/>
                  <c:y val="-2.1666418013537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2D3-4628-9746-8101F8FF0F8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8521851435237275E-2"/>
                  <c:y val="0.135674209144909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2D3-4628-9746-8101F8FF0F8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Raport!$K$7:$M$7</c:f>
              <c:numCache>
                <c:formatCode>General</c:formatCode>
                <c:ptCount val="3"/>
              </c:numCache>
            </c:numRef>
          </c:cat>
          <c:val>
            <c:numRef>
              <c:f>Raport!$H$12:$M$12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D3-4628-9746-8101F8FF0F8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Poziom zainteresowania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Raport!$P$7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Raport!$E$8:$E$11</c:f>
              <c:strCache>
                <c:ptCount val="4"/>
                <c:pt idx="0">
                  <c:v>Wywiadu lokalnego</c:v>
                </c:pt>
                <c:pt idx="1">
                  <c:v>Złożenia wniosku o wsparcie</c:v>
                </c:pt>
                <c:pt idx="2">
                  <c:v>Rozpoczęcia działań inwestycyjnych</c:v>
                </c:pt>
                <c:pt idx="3">
                  <c:v>Rozliczenia i refundacji</c:v>
                </c:pt>
              </c:strCache>
            </c:strRef>
          </c:cat>
          <c:val>
            <c:numRef>
              <c:f>Raport!$P$8:$P$11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1D-4FB4-B420-642D6DE7D595}"/>
            </c:ext>
          </c:extLst>
        </c:ser>
        <c:ser>
          <c:idx val="1"/>
          <c:order val="1"/>
          <c:tx>
            <c:strRef>
              <c:f>Raport!$Q$7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Raport!$E$8:$E$11</c:f>
              <c:strCache>
                <c:ptCount val="4"/>
                <c:pt idx="0">
                  <c:v>Wywiadu lokalnego</c:v>
                </c:pt>
                <c:pt idx="1">
                  <c:v>Złożenia wniosku o wsparcie</c:v>
                </c:pt>
                <c:pt idx="2">
                  <c:v>Rozpoczęcia działań inwestycyjnych</c:v>
                </c:pt>
                <c:pt idx="3">
                  <c:v>Rozliczenia i refundacji</c:v>
                </c:pt>
              </c:strCache>
            </c:strRef>
          </c:cat>
          <c:val>
            <c:numRef>
              <c:f>Raport!$Q$8:$Q$11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1D-4FB4-B420-642D6DE7D595}"/>
            </c:ext>
          </c:extLst>
        </c:ser>
        <c:ser>
          <c:idx val="2"/>
          <c:order val="2"/>
          <c:tx>
            <c:strRef>
              <c:f>Raport!$R$7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Raport!$E$8:$E$11</c:f>
              <c:strCache>
                <c:ptCount val="4"/>
                <c:pt idx="0">
                  <c:v>Wywiadu lokalnego</c:v>
                </c:pt>
                <c:pt idx="1">
                  <c:v>Złożenia wniosku o wsparcie</c:v>
                </c:pt>
                <c:pt idx="2">
                  <c:v>Rozpoczęcia działań inwestycyjnych</c:v>
                </c:pt>
                <c:pt idx="3">
                  <c:v>Rozliczenia i refundacji</c:v>
                </c:pt>
              </c:strCache>
            </c:strRef>
          </c:cat>
          <c:val>
            <c:numRef>
              <c:f>Raport!$R$8:$R$11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1D-4FB4-B420-642D6DE7D595}"/>
            </c:ext>
          </c:extLst>
        </c:ser>
        <c:ser>
          <c:idx val="3"/>
          <c:order val="3"/>
          <c:tx>
            <c:strRef>
              <c:f>Raport!$S$7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  <a:effectLst/>
          </c:spPr>
          <c:invertIfNegative val="0"/>
          <c:val>
            <c:numRef>
              <c:f>Raport!$S$8:$S$11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81D-4FB4-B420-642D6DE7D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7009536"/>
        <c:axId val="146008896"/>
      </c:barChart>
      <c:catAx>
        <c:axId val="147009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6008896"/>
        <c:crosses val="autoZero"/>
        <c:auto val="1"/>
        <c:lblAlgn val="ctr"/>
        <c:lblOffset val="100"/>
        <c:noMultiLvlLbl val="0"/>
      </c:catAx>
      <c:valAx>
        <c:axId val="146008896"/>
        <c:scaling>
          <c:orientation val="minMax"/>
          <c:max val="66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7009536"/>
        <c:crosses val="autoZero"/>
        <c:crossBetween val="between"/>
        <c:majorUnit val="200"/>
        <c:minorUnit val="5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Tydzień 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D6-4AF0-9805-81587C020FFF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D6-4AF0-9805-81587C020FFF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CD6-4AF0-9805-81587C020FFF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CD6-4AF0-9805-81587C020FFF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CD6-4AF0-9805-81587C020FFF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CD6-4AF0-9805-81587C020FFF}"/>
            </c:ext>
          </c:extLst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CD6-4AF0-9805-81587C020FFF}"/>
            </c:ext>
          </c:extLst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CD6-4AF0-9805-81587C020FFF}"/>
            </c:ext>
          </c:extLst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CD6-4AF0-9805-81587C020FFF}"/>
            </c:ext>
          </c:extLst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CD6-4AF0-9805-81587C020FFF}"/>
            </c:ext>
          </c:extLst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CD6-4AF0-9805-81587C020FFF}"/>
            </c:ext>
          </c:extLst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CD6-4AF0-9805-81587C020FFF}"/>
            </c:ext>
          </c:extLst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CD6-4AF0-9805-81587C020FFF}"/>
            </c:ext>
          </c:extLst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CD6-4AF0-9805-81587C020FFF}"/>
            </c:ext>
          </c:extLst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CD6-4AF0-9805-81587C020FFF}"/>
            </c:ext>
          </c:extLst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6CD6-4AF0-9805-81587C020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011072"/>
        <c:axId val="146011200"/>
      </c:barChart>
      <c:catAx>
        <c:axId val="147011072"/>
        <c:scaling>
          <c:orientation val="minMax"/>
        </c:scaling>
        <c:delete val="0"/>
        <c:axPos val="b"/>
        <c:numFmt formatCode="yyyy/mm/d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6011200"/>
        <c:crosses val="autoZero"/>
        <c:auto val="1"/>
        <c:lblAlgn val="ctr"/>
        <c:lblOffset val="100"/>
        <c:noMultiLvlLbl val="0"/>
      </c:catAx>
      <c:valAx>
        <c:axId val="146011200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701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Tydzień 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Inwentaryzacja!$Z$5:$Z$17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3E-4A3D-B632-15DA3C357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Inwentaryzacja!$AA$5:$AA$17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3E-4A3D-B632-15DA3C357EFD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Inwentaryzacja!$AB$5:$AB$17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3E-4A3D-B632-15DA3C357EFD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Inwentaryzacja!$AC$5:$AC$17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3E-4A3D-B632-15DA3C357EFD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Inwentaryzacja!$AD$5:$AD$17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3E-4A3D-B632-15DA3C357EFD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Inwentaryzacja!$AE$5:$AE$17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F3E-4A3D-B632-15DA3C357EFD}"/>
            </c:ext>
          </c:extLst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Inwentaryzacja!$AF$5:$AF$17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F3E-4A3D-B632-15DA3C357EFD}"/>
            </c:ext>
          </c:extLst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Inwentaryzacja!$AG$5:$AG$17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F3E-4A3D-B632-15DA3C357EFD}"/>
            </c:ext>
          </c:extLst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Inwentaryzacja!$AH$5:$AH$17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F3E-4A3D-B632-15DA3C357EFD}"/>
            </c:ext>
          </c:extLst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Inwentaryzacja!$AI$5:$AI$17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F3E-4A3D-B632-15DA3C357EFD}"/>
            </c:ext>
          </c:extLst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Inwentaryzacja!$AJ$5:$AJ$17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F3E-4A3D-B632-15DA3C357EFD}"/>
            </c:ext>
          </c:extLst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Inwentaryzacja!$AK$5:$AK$17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F3E-4A3D-B632-15DA3C357EFD}"/>
            </c:ext>
          </c:extLst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Inwentaryzacja!$AL$5:$AL$17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F3E-4A3D-B632-15DA3C357EFD}"/>
            </c:ext>
          </c:extLst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Inwentaryzacja!$AM$5:$AM$17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F3E-4A3D-B632-15DA3C357EFD}"/>
            </c:ext>
          </c:extLst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Inwentaryzacja!$AN$5:$AN$17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F3E-4A3D-B632-15DA3C357EFD}"/>
            </c:ext>
          </c:extLst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Inwentaryzacja!$AO$5:$AO$17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F3E-4A3D-B632-15DA3C357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012096"/>
        <c:axId val="147382848"/>
      </c:barChart>
      <c:catAx>
        <c:axId val="147012096"/>
        <c:scaling>
          <c:orientation val="minMax"/>
        </c:scaling>
        <c:delete val="0"/>
        <c:axPos val="b"/>
        <c:numFmt formatCode="yyyy/mm/d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7382848"/>
        <c:crosses val="autoZero"/>
        <c:auto val="1"/>
        <c:lblAlgn val="ctr"/>
        <c:lblOffset val="100"/>
        <c:noMultiLvlLbl val="0"/>
      </c:catAx>
      <c:valAx>
        <c:axId val="147382848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70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Tydzień 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Inwentaryzacja!$Z$5:$Z$24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D0-4EDF-BD71-73159B18F00C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Inwentaryzacja!$AA$5:$AA$24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D0-4EDF-BD71-73159B18F00C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Inwentaryzacja!$AB$5:$AB$24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D0-4EDF-BD71-73159B18F00C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Inwentaryzacja!$AC$5:$AC$24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DD0-4EDF-BD71-73159B18F00C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Inwentaryzacja!$AD$5:$AD$24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D0-4EDF-BD71-73159B18F00C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Inwentaryzacja!$AE$5:$AE$24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DD0-4EDF-BD71-73159B18F00C}"/>
            </c:ext>
          </c:extLst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Inwentaryzacja!$AF$5:$AF$24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DD0-4EDF-BD71-73159B18F00C}"/>
            </c:ext>
          </c:extLst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Inwentaryzacja!$AG$5:$AG$24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DD0-4EDF-BD71-73159B18F00C}"/>
            </c:ext>
          </c:extLst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Inwentaryzacja!$AH$5:$AH$24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DD0-4EDF-BD71-73159B18F00C}"/>
            </c:ext>
          </c:extLst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Inwentaryzacja!$AI$5:$AI$24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DD0-4EDF-BD71-73159B18F00C}"/>
            </c:ext>
          </c:extLst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Inwentaryzacja!$AJ$5:$AJ$24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DD0-4EDF-BD71-73159B18F00C}"/>
            </c:ext>
          </c:extLst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Inwentaryzacja!$AK$5:$AK$24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DD0-4EDF-BD71-73159B18F00C}"/>
            </c:ext>
          </c:extLst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Inwentaryzacja!$AL$5:$AL$24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DD0-4EDF-BD71-73159B18F00C}"/>
            </c:ext>
          </c:extLst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Inwentaryzacja!$AM$5:$AM$24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DD0-4EDF-BD71-73159B18F00C}"/>
            </c:ext>
          </c:extLst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Inwentaryzacja!$AN$5:$AN$24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DD0-4EDF-BD71-73159B18F00C}"/>
            </c:ext>
          </c:extLst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Inwentaryzacja!$AO$5:$AO$24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7DD0-4EDF-BD71-73159B18F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013120"/>
        <c:axId val="147386880"/>
      </c:barChart>
      <c:catAx>
        <c:axId val="147013120"/>
        <c:scaling>
          <c:orientation val="minMax"/>
        </c:scaling>
        <c:delete val="0"/>
        <c:axPos val="b"/>
        <c:numFmt formatCode="yyyy/mm/d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7386880"/>
        <c:crosses val="autoZero"/>
        <c:auto val="1"/>
        <c:lblAlgn val="ctr"/>
        <c:lblOffset val="100"/>
        <c:noMultiLvlLbl val="0"/>
      </c:catAx>
      <c:valAx>
        <c:axId val="147386880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701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Tydzień 4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Inwentaryzacja!$Z$5:$Z$31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E6-49A7-B591-58798941880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Inwentaryzacja!$AA$5:$AA$31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E6-49A7-B591-58798941880D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Inwentaryzacja!$AB$5:$AB$31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E6-49A7-B591-58798941880D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Inwentaryzacja!$AC$5:$AC$31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9E6-49A7-B591-58798941880D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Inwentaryzacja!$AD$5:$AD$31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9E6-49A7-B591-58798941880D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Inwentaryzacja!$AE$5:$AE$31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9E6-49A7-B591-58798941880D}"/>
            </c:ext>
          </c:extLst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Inwentaryzacja!$AF$5:$AF$31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9E6-49A7-B591-58798941880D}"/>
            </c:ext>
          </c:extLst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Inwentaryzacja!$AG$5:$AG$31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9E6-49A7-B591-58798941880D}"/>
            </c:ext>
          </c:extLst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Inwentaryzacja!$AH$5:$AH$31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9E6-49A7-B591-58798941880D}"/>
            </c:ext>
          </c:extLst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Inwentaryzacja!$AI$5:$AI$31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9E6-49A7-B591-58798941880D}"/>
            </c:ext>
          </c:extLst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Inwentaryzacja!$AJ$5:$AJ$31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9E6-49A7-B591-58798941880D}"/>
            </c:ext>
          </c:extLst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Inwentaryzacja!$AK$5:$AK$31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9E6-49A7-B591-58798941880D}"/>
            </c:ext>
          </c:extLst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Inwentaryzacja!$AL$5:$AL$31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9E6-49A7-B591-58798941880D}"/>
            </c:ext>
          </c:extLst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Inwentaryzacja!$AM$5:$AM$31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9E6-49A7-B591-58798941880D}"/>
            </c:ext>
          </c:extLst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Inwentaryzacja!$AN$5:$AN$31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9E6-49A7-B591-58798941880D}"/>
            </c:ext>
          </c:extLst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Inwentaryzacja!$AO$5:$AO$31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09E6-49A7-B591-587989418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103680"/>
        <c:axId val="147817024"/>
      </c:barChart>
      <c:catAx>
        <c:axId val="148103680"/>
        <c:scaling>
          <c:orientation val="minMax"/>
        </c:scaling>
        <c:delete val="0"/>
        <c:axPos val="b"/>
        <c:numFmt formatCode="yyyy/mm/d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7817024"/>
        <c:crosses val="autoZero"/>
        <c:auto val="1"/>
        <c:lblAlgn val="ctr"/>
        <c:lblOffset val="100"/>
        <c:noMultiLvlLbl val="0"/>
      </c:catAx>
      <c:valAx>
        <c:axId val="147817024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810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Tydzień 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Inwentaryzacja!$Z$5:$Z$38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99-4A5C-9EEF-82EEFE3E2FD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Inwentaryzacja!$AA$5:$AA$38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99-4A5C-9EEF-82EEFE3E2FDD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Inwentaryzacja!$AB$5:$AB$38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99-4A5C-9EEF-82EEFE3E2FDD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Inwentaryzacja!$AC$5:$AC$38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99-4A5C-9EEF-82EEFE3E2FDD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Inwentaryzacja!$AD$5:$AD$38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99-4A5C-9EEF-82EEFE3E2FDD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Inwentaryzacja!$AE$5:$AE$38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B99-4A5C-9EEF-82EEFE3E2FDD}"/>
            </c:ext>
          </c:extLst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Inwentaryzacja!$AF$5:$AF$38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B99-4A5C-9EEF-82EEFE3E2FDD}"/>
            </c:ext>
          </c:extLst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Inwentaryzacja!$AG$5:$AG$38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B99-4A5C-9EEF-82EEFE3E2FDD}"/>
            </c:ext>
          </c:extLst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Inwentaryzacja!$AH$5:$AH$38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B99-4A5C-9EEF-82EEFE3E2FDD}"/>
            </c:ext>
          </c:extLst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Inwentaryzacja!$AI$5:$AI$38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B99-4A5C-9EEF-82EEFE3E2FDD}"/>
            </c:ext>
          </c:extLst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Inwentaryzacja!$AJ$5:$AJ$38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B99-4A5C-9EEF-82EEFE3E2FDD}"/>
            </c:ext>
          </c:extLst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Inwentaryzacja!$AK$5:$AK$38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B99-4A5C-9EEF-82EEFE3E2FDD}"/>
            </c:ext>
          </c:extLst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Inwentaryzacja!$AL$5:$AL$38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B99-4A5C-9EEF-82EEFE3E2FDD}"/>
            </c:ext>
          </c:extLst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Inwentaryzacja!$AM$5:$AM$38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B99-4A5C-9EEF-82EEFE3E2FDD}"/>
            </c:ext>
          </c:extLst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Inwentaryzacja!$AN$5:$AN$38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B99-4A5C-9EEF-82EEFE3E2FDD}"/>
            </c:ext>
          </c:extLst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Inwentaryzacja!$AO$5:$AO$38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B99-4A5C-9EEF-82EEFE3E2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104704"/>
        <c:axId val="147821056"/>
      </c:barChart>
      <c:catAx>
        <c:axId val="148104704"/>
        <c:scaling>
          <c:orientation val="minMax"/>
        </c:scaling>
        <c:delete val="0"/>
        <c:axPos val="b"/>
        <c:numFmt formatCode="yyyy/mm/d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7821056"/>
        <c:crosses val="autoZero"/>
        <c:auto val="1"/>
        <c:lblAlgn val="ctr"/>
        <c:lblOffset val="100"/>
        <c:noMultiLvlLbl val="0"/>
      </c:catAx>
      <c:valAx>
        <c:axId val="147821056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810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Tydzień 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Inwentaryzacja!$Z$5:$Z$45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CC-4F85-AF4C-3530F04E3C65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Inwentaryzacja!$AA$5:$AA$45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CC-4F85-AF4C-3530F04E3C65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Inwentaryzacja!$AB$5:$AB$45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CC-4F85-AF4C-3530F04E3C65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Inwentaryzacja!$AC$5:$AC$45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DCC-4F85-AF4C-3530F04E3C65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Inwentaryzacja!$AD$5:$AD$45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CC-4F85-AF4C-3530F04E3C65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Inwentaryzacja!$AE$5:$AE$45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DCC-4F85-AF4C-3530F04E3C65}"/>
            </c:ext>
          </c:extLst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Inwentaryzacja!$AF$5:$AF$45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DCC-4F85-AF4C-3530F04E3C65}"/>
            </c:ext>
          </c:extLst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Inwentaryzacja!$AG$5:$AG$45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DCC-4F85-AF4C-3530F04E3C65}"/>
            </c:ext>
          </c:extLst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Inwentaryzacja!$AH$5:$AH$45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DCC-4F85-AF4C-3530F04E3C65}"/>
            </c:ext>
          </c:extLst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Inwentaryzacja!$AI$5:$AI$45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DCC-4F85-AF4C-3530F04E3C65}"/>
            </c:ext>
          </c:extLst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Inwentaryzacja!$AJ$5:$AJ$45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DCC-4F85-AF4C-3530F04E3C65}"/>
            </c:ext>
          </c:extLst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Inwentaryzacja!$AK$5:$AK$45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DCC-4F85-AF4C-3530F04E3C65}"/>
            </c:ext>
          </c:extLst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Inwentaryzacja!$AL$5:$AL$45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DCC-4F85-AF4C-3530F04E3C65}"/>
            </c:ext>
          </c:extLst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Inwentaryzacja!$AM$5:$AM$45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DCC-4F85-AF4C-3530F04E3C65}"/>
            </c:ext>
          </c:extLst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Inwentaryzacja!$AN$5:$AN$45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DCC-4F85-AF4C-3530F04E3C65}"/>
            </c:ext>
          </c:extLst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Inwentaryzacja!$AO$5:$AO$45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7DCC-4F85-AF4C-3530F04E3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105728"/>
        <c:axId val="148316736"/>
      </c:barChart>
      <c:catAx>
        <c:axId val="148105728"/>
        <c:scaling>
          <c:orientation val="minMax"/>
        </c:scaling>
        <c:delete val="0"/>
        <c:axPos val="b"/>
        <c:numFmt formatCode="yyyy/mm/d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8316736"/>
        <c:crosses val="autoZero"/>
        <c:auto val="1"/>
        <c:lblAlgn val="ctr"/>
        <c:lblOffset val="100"/>
        <c:noMultiLvlLbl val="0"/>
      </c:catAx>
      <c:valAx>
        <c:axId val="148316736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810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21</xdr:col>
      <xdr:colOff>0</xdr:colOff>
      <xdr:row>38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238124</xdr:colOff>
      <xdr:row>63</xdr:row>
      <xdr:rowOff>171452</xdr:rowOff>
    </xdr:from>
    <xdr:to>
      <xdr:col>10</xdr:col>
      <xdr:colOff>0</xdr:colOff>
      <xdr:row>87</xdr:row>
      <xdr:rowOff>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21</xdr:col>
      <xdr:colOff>0</xdr:colOff>
      <xdr:row>64</xdr:row>
      <xdr:rowOff>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238124</xdr:colOff>
      <xdr:row>91</xdr:row>
      <xdr:rowOff>0</xdr:rowOff>
    </xdr:from>
    <xdr:to>
      <xdr:col>20</xdr:col>
      <xdr:colOff>0</xdr:colOff>
      <xdr:row>106</xdr:row>
      <xdr:rowOff>9525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106</xdr:row>
      <xdr:rowOff>0</xdr:rowOff>
    </xdr:from>
    <xdr:to>
      <xdr:col>20</xdr:col>
      <xdr:colOff>0</xdr:colOff>
      <xdr:row>121</xdr:row>
      <xdr:rowOff>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121</xdr:row>
      <xdr:rowOff>0</xdr:rowOff>
    </xdr:from>
    <xdr:to>
      <xdr:col>20</xdr:col>
      <xdr:colOff>0</xdr:colOff>
      <xdr:row>136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136</xdr:row>
      <xdr:rowOff>0</xdr:rowOff>
    </xdr:from>
    <xdr:to>
      <xdr:col>20</xdr:col>
      <xdr:colOff>0</xdr:colOff>
      <xdr:row>151</xdr:row>
      <xdr:rowOff>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151</xdr:row>
      <xdr:rowOff>0</xdr:rowOff>
    </xdr:from>
    <xdr:to>
      <xdr:col>20</xdr:col>
      <xdr:colOff>0</xdr:colOff>
      <xdr:row>166</xdr:row>
      <xdr:rowOff>0</xdr:rowOff>
    </xdr:to>
    <xdr:graphicFrame macro="">
      <xdr:nvGraphicFramePr>
        <xdr:cNvPr id="10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166</xdr:row>
      <xdr:rowOff>0</xdr:rowOff>
    </xdr:from>
    <xdr:to>
      <xdr:col>20</xdr:col>
      <xdr:colOff>0</xdr:colOff>
      <xdr:row>181</xdr:row>
      <xdr:rowOff>0</xdr:rowOff>
    </xdr:to>
    <xdr:graphicFrame macro="">
      <xdr:nvGraphicFramePr>
        <xdr:cNvPr id="11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181</xdr:row>
      <xdr:rowOff>0</xdr:rowOff>
    </xdr:from>
    <xdr:to>
      <xdr:col>20</xdr:col>
      <xdr:colOff>0</xdr:colOff>
      <xdr:row>196</xdr:row>
      <xdr:rowOff>0</xdr:rowOff>
    </xdr:to>
    <xdr:graphicFrame macro="">
      <xdr:nvGraphicFramePr>
        <xdr:cNvPr id="12" name="Wykre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196</xdr:row>
      <xdr:rowOff>0</xdr:rowOff>
    </xdr:from>
    <xdr:to>
      <xdr:col>20</xdr:col>
      <xdr:colOff>0</xdr:colOff>
      <xdr:row>211</xdr:row>
      <xdr:rowOff>0</xdr:rowOff>
    </xdr:to>
    <xdr:graphicFrame macro="">
      <xdr:nvGraphicFramePr>
        <xdr:cNvPr id="13" name="Wykres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90"/>
  <sheetViews>
    <sheetView tabSelected="1" topLeftCell="A160" workbookViewId="0">
      <selection activeCell="T3" sqref="T3"/>
    </sheetView>
  </sheetViews>
  <sheetFormatPr defaultRowHeight="14.25"/>
  <cols>
    <col min="1" max="2" width="9.140625" style="3"/>
    <col min="3" max="3" width="10.28515625" style="3" customWidth="1"/>
    <col min="4" max="4" width="3.5703125" style="3" customWidth="1"/>
    <col min="5" max="5" width="21.7109375" style="3" customWidth="1"/>
    <col min="6" max="6" width="11.5703125" style="3" customWidth="1"/>
    <col min="7" max="7" width="7" style="3" customWidth="1"/>
    <col min="8" max="10" width="17.85546875" style="3" customWidth="1"/>
    <col min="11" max="11" width="16" style="3" customWidth="1"/>
    <col min="12" max="12" width="14.7109375" style="3" customWidth="1"/>
    <col min="13" max="13" width="7.28515625" style="3" customWidth="1"/>
    <col min="14" max="14" width="7" style="3" customWidth="1"/>
    <col min="15" max="15" width="9.140625" style="3" customWidth="1"/>
    <col min="16" max="16" width="13.5703125" style="3" customWidth="1"/>
    <col min="17" max="18" width="13.85546875" style="3" customWidth="1"/>
    <col min="19" max="19" width="14.42578125" style="3" customWidth="1"/>
    <col min="20" max="16384" width="9.140625" style="3"/>
  </cols>
  <sheetData>
    <row r="3" spans="3:20" ht="14.25" customHeight="1">
      <c r="D3" s="3" t="s">
        <v>262</v>
      </c>
    </row>
    <row r="4" spans="3:20" ht="15" customHeight="1"/>
    <row r="5" spans="3:20" ht="15" thickBot="1"/>
    <row r="6" spans="3:20" s="1" customFormat="1" ht="15" customHeight="1">
      <c r="C6" s="25"/>
      <c r="D6" s="65" t="s">
        <v>1</v>
      </c>
      <c r="E6" s="67" t="s">
        <v>256</v>
      </c>
      <c r="F6" s="69" t="s">
        <v>0</v>
      </c>
      <c r="G6" s="71" t="s">
        <v>257</v>
      </c>
      <c r="H6" s="76" t="s">
        <v>259</v>
      </c>
      <c r="I6" s="76" t="s">
        <v>260</v>
      </c>
      <c r="J6" s="76" t="s">
        <v>261</v>
      </c>
      <c r="K6" s="74"/>
      <c r="L6" s="74"/>
      <c r="M6" s="74"/>
      <c r="N6" s="75"/>
      <c r="O6" s="73" t="s">
        <v>258</v>
      </c>
      <c r="P6" s="74"/>
      <c r="Q6" s="74"/>
      <c r="R6" s="74"/>
      <c r="S6" s="75"/>
      <c r="T6" s="21"/>
    </row>
    <row r="7" spans="3:20" s="1" customFormat="1" ht="29.25" customHeight="1" thickBot="1">
      <c r="C7" s="25"/>
      <c r="D7" s="66"/>
      <c r="E7" s="68"/>
      <c r="F7" s="70"/>
      <c r="G7" s="72"/>
      <c r="H7" s="77"/>
      <c r="I7" s="77"/>
      <c r="J7" s="77"/>
      <c r="K7" s="2"/>
      <c r="L7" s="2"/>
      <c r="M7" s="2"/>
      <c r="N7" s="24"/>
      <c r="O7" s="23"/>
      <c r="P7" s="2"/>
      <c r="Q7" s="2"/>
      <c r="R7" s="2"/>
      <c r="S7" s="22"/>
      <c r="T7" s="21"/>
    </row>
    <row r="8" spans="3:20" ht="14.25" customHeight="1">
      <c r="D8" s="19">
        <v>1</v>
      </c>
      <c r="E8" s="64" t="s">
        <v>250</v>
      </c>
      <c r="F8" s="15" t="e">
        <f>SUMIF(#REF!,$E8,#REF!)</f>
        <v>#REF!</v>
      </c>
      <c r="G8" s="17" t="e">
        <f>SUMIF(#REF!,$E8,#REF!)</f>
        <v>#REF!</v>
      </c>
      <c r="H8" s="16" t="e">
        <f>SUMIF(#REF!,$E8,#REF!)</f>
        <v>#REF!</v>
      </c>
      <c r="I8" s="15" t="e">
        <f>SUMIF(#REF!,$E8,#REF!)</f>
        <v>#REF!</v>
      </c>
      <c r="J8" s="15" t="e">
        <f>SUMIF(#REF!,$E8,#REF!)</f>
        <v>#REF!</v>
      </c>
      <c r="K8" s="15" t="e">
        <f>SUMIF(#REF!,$E8,#REF!)</f>
        <v>#REF!</v>
      </c>
      <c r="L8" s="15" t="e">
        <f>SUMIF(#REF!,$E8,#REF!)</f>
        <v>#REF!</v>
      </c>
      <c r="M8" s="15" t="e">
        <f>SUMIF(#REF!,$E8,#REF!)</f>
        <v>#REF!</v>
      </c>
      <c r="N8" s="14" t="e">
        <f>SUMIF(#REF!,$E8,#REF!)</f>
        <v>#REF!</v>
      </c>
      <c r="O8" s="16" t="e">
        <f>SUMIF(#REF!,$E8,#REF!)</f>
        <v>#REF!</v>
      </c>
      <c r="P8" s="15" t="e">
        <f>SUMIF(#REF!,$E8,#REF!)</f>
        <v>#REF!</v>
      </c>
      <c r="Q8" s="15" t="e">
        <f>SUMIF(#REF!,$E8,#REF!)</f>
        <v>#REF!</v>
      </c>
      <c r="R8" s="15" t="e">
        <f>SUMIF(#REF!,$E8,#REF!)</f>
        <v>#REF!</v>
      </c>
      <c r="S8" s="14" t="e">
        <f>SUMIF(#REF!,$E8,#REF!)</f>
        <v>#REF!</v>
      </c>
    </row>
    <row r="9" spans="3:20">
      <c r="D9" s="19">
        <v>2</v>
      </c>
      <c r="E9" s="20" t="s">
        <v>255</v>
      </c>
      <c r="F9" s="11" t="e">
        <f>SUMIF(#REF!,E9,#REF!)</f>
        <v>#REF!</v>
      </c>
      <c r="G9" s="13" t="e">
        <f>SUMIF(#REF!,$E9,#REF!)</f>
        <v>#REF!</v>
      </c>
      <c r="H9" s="12" t="e">
        <f>SUMIF(#REF!,$E9,#REF!)</f>
        <v>#REF!</v>
      </c>
      <c r="I9" s="11" t="e">
        <f>SUMIF(#REF!,$E9,#REF!)</f>
        <v>#REF!</v>
      </c>
      <c r="J9" s="11" t="e">
        <f>SUMIF(#REF!,$E9,#REF!)</f>
        <v>#REF!</v>
      </c>
      <c r="K9" s="11" t="e">
        <f>SUMIF(#REF!,$E9,#REF!)</f>
        <v>#REF!</v>
      </c>
      <c r="L9" s="11" t="e">
        <f>SUMIF(#REF!,$E9,#REF!)</f>
        <v>#REF!</v>
      </c>
      <c r="M9" s="11" t="e">
        <f>SUMIF(#REF!,$E9,#REF!)</f>
        <v>#REF!</v>
      </c>
      <c r="N9" s="10" t="e">
        <f>SUMIF(#REF!,$E9,#REF!)</f>
        <v>#REF!</v>
      </c>
      <c r="O9" s="12" t="e">
        <f>SUMIF(#REF!,$E9,#REF!)</f>
        <v>#REF!</v>
      </c>
      <c r="P9" s="11" t="e">
        <f>SUMIF(#REF!,$E9,#REF!)</f>
        <v>#REF!</v>
      </c>
      <c r="Q9" s="11" t="e">
        <f>SUMIF(#REF!,$E9,#REF!)</f>
        <v>#REF!</v>
      </c>
      <c r="R9" s="11" t="e">
        <f>SUMIF(#REF!,$E9,#REF!)</f>
        <v>#REF!</v>
      </c>
      <c r="S9" s="10" t="e">
        <f>SUMIF(#REF!,$E9,#REF!)</f>
        <v>#REF!</v>
      </c>
    </row>
    <row r="10" spans="3:20">
      <c r="D10" s="19">
        <v>3</v>
      </c>
      <c r="E10" s="18" t="s">
        <v>252</v>
      </c>
      <c r="F10" s="15" t="e">
        <f>SUMIF(#REF!,E10,#REF!)</f>
        <v>#REF!</v>
      </c>
      <c r="G10" s="17" t="e">
        <f>SUMIF(#REF!,$E10,#REF!)</f>
        <v>#REF!</v>
      </c>
      <c r="H10" s="16" t="e">
        <f>SUMIF(#REF!,$E10,#REF!)</f>
        <v>#REF!</v>
      </c>
      <c r="I10" s="15" t="e">
        <f>SUMIF(#REF!,$E10,#REF!)</f>
        <v>#REF!</v>
      </c>
      <c r="J10" s="15" t="e">
        <f>SUMIF(#REF!,$E10,#REF!)</f>
        <v>#REF!</v>
      </c>
      <c r="K10" s="15" t="e">
        <f>SUMIF(#REF!,$E10,#REF!)</f>
        <v>#REF!</v>
      </c>
      <c r="L10" s="15" t="e">
        <f>SUMIF(#REF!,$E10,#REF!)</f>
        <v>#REF!</v>
      </c>
      <c r="M10" s="15" t="e">
        <f>SUMIF(#REF!,$E10,#REF!)</f>
        <v>#REF!</v>
      </c>
      <c r="N10" s="14" t="e">
        <f>SUMIF(#REF!,$E10,#REF!)</f>
        <v>#REF!</v>
      </c>
      <c r="O10" s="16" t="e">
        <f>SUMIF(#REF!,$E10,#REF!)</f>
        <v>#REF!</v>
      </c>
      <c r="P10" s="15" t="e">
        <f>SUMIF(#REF!,$E10,#REF!)</f>
        <v>#REF!</v>
      </c>
      <c r="Q10" s="15" t="e">
        <f>SUMIF(#REF!,$E10,#REF!)</f>
        <v>#REF!</v>
      </c>
      <c r="R10" s="15" t="e">
        <f>SUMIF(#REF!,$E10,#REF!)</f>
        <v>#REF!</v>
      </c>
      <c r="S10" s="14" t="e">
        <f>SUMIF(#REF!,$E10,#REF!)</f>
        <v>#REF!</v>
      </c>
    </row>
    <row r="11" spans="3:20" ht="15" thickBot="1">
      <c r="D11" s="19">
        <v>4</v>
      </c>
      <c r="E11" s="20" t="s">
        <v>253</v>
      </c>
      <c r="F11" s="11" t="e">
        <f>SUMIF(#REF!,E11,#REF!)</f>
        <v>#REF!</v>
      </c>
      <c r="G11" s="13" t="e">
        <f>SUMIF(#REF!,$E11,#REF!)</f>
        <v>#REF!</v>
      </c>
      <c r="H11" s="12" t="e">
        <f>SUMIF(#REF!,$E11,#REF!)</f>
        <v>#REF!</v>
      </c>
      <c r="I11" s="11" t="e">
        <f>SUMIF(#REF!,$E11,#REF!)</f>
        <v>#REF!</v>
      </c>
      <c r="J11" s="11" t="e">
        <f>SUMIF(#REF!,$E11,#REF!)</f>
        <v>#REF!</v>
      </c>
      <c r="K11" s="11" t="e">
        <f>SUMIF(#REF!,$E11,#REF!)</f>
        <v>#REF!</v>
      </c>
      <c r="L11" s="11" t="e">
        <f>SUMIF(#REF!,$E11,#REF!)</f>
        <v>#REF!</v>
      </c>
      <c r="M11" s="11" t="e">
        <f>SUMIF(#REF!,$E11,#REF!)</f>
        <v>#REF!</v>
      </c>
      <c r="N11" s="10" t="e">
        <f>SUMIF(#REF!,$E11,#REF!)</f>
        <v>#REF!</v>
      </c>
      <c r="O11" s="12" t="e">
        <f>SUMIF(#REF!,$E11,#REF!)</f>
        <v>#REF!</v>
      </c>
      <c r="P11" s="11" t="e">
        <f>SUMIF(#REF!,$E11,#REF!)</f>
        <v>#REF!</v>
      </c>
      <c r="Q11" s="11" t="e">
        <f>SUMIF(#REF!,$E11,#REF!)</f>
        <v>#REF!</v>
      </c>
      <c r="R11" s="11" t="e">
        <f>SUMIF(#REF!,$E11,#REF!)</f>
        <v>#REF!</v>
      </c>
      <c r="S11" s="10" t="e">
        <f>SUMIF(#REF!,$E11,#REF!)</f>
        <v>#REF!</v>
      </c>
    </row>
    <row r="12" spans="3:20" ht="15.75" thickBot="1">
      <c r="D12" s="9"/>
      <c r="E12" s="8" t="s">
        <v>3</v>
      </c>
      <c r="F12" s="7" t="e">
        <f>SUM(#REF!)</f>
        <v>#REF!</v>
      </c>
      <c r="G12" s="6" t="e">
        <f>SUM(#REF!)</f>
        <v>#REF!</v>
      </c>
      <c r="H12" s="5" t="e">
        <f>SUM(#REF!)</f>
        <v>#REF!</v>
      </c>
      <c r="I12" s="5" t="e">
        <f>SUM(#REF!)</f>
        <v>#REF!</v>
      </c>
      <c r="J12" s="5" t="e">
        <f>SUM(#REF!)</f>
        <v>#REF!</v>
      </c>
      <c r="K12" s="5" t="e">
        <f>SUM(#REF!)</f>
        <v>#REF!</v>
      </c>
      <c r="L12" s="5" t="e">
        <f>SUM(#REF!)</f>
        <v>#REF!</v>
      </c>
      <c r="M12" s="5" t="e">
        <f>SUM(#REF!)</f>
        <v>#REF!</v>
      </c>
      <c r="N12" s="4" t="e">
        <f>SUM(#REF!)</f>
        <v>#REF!</v>
      </c>
      <c r="O12" s="5" t="e">
        <f>SUM(#REF!)</f>
        <v>#REF!</v>
      </c>
      <c r="P12" s="5" t="e">
        <f>SUM(#REF!)</f>
        <v>#REF!</v>
      </c>
      <c r="Q12" s="5" t="e">
        <f>SUM(#REF!)</f>
        <v>#REF!</v>
      </c>
      <c r="R12" s="5" t="e">
        <f>SUM(#REF!)</f>
        <v>#REF!</v>
      </c>
      <c r="S12" s="4" t="e">
        <f>SUM(#REF!)</f>
        <v>#REF!</v>
      </c>
    </row>
    <row r="90" spans="5:5">
      <c r="E90" s="3" t="s">
        <v>2</v>
      </c>
    </row>
  </sheetData>
  <mergeCells count="9">
    <mergeCell ref="D6:D7"/>
    <mergeCell ref="E6:E7"/>
    <mergeCell ref="F6:F7"/>
    <mergeCell ref="G6:G7"/>
    <mergeCell ref="O6:S6"/>
    <mergeCell ref="K6:N6"/>
    <mergeCell ref="I6:I7"/>
    <mergeCell ref="J6:J7"/>
    <mergeCell ref="H6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96"/>
  <sheetViews>
    <sheetView zoomScale="85" zoomScaleNormal="85" workbookViewId="0">
      <selection activeCell="E17" sqref="E17"/>
    </sheetView>
  </sheetViews>
  <sheetFormatPr defaultRowHeight="12.75"/>
  <cols>
    <col min="1" max="1" width="9.140625" style="26"/>
    <col min="2" max="2" width="14.5703125" style="26" customWidth="1"/>
    <col min="3" max="5" width="12.7109375" style="26" customWidth="1"/>
    <col min="6" max="6" width="24.42578125" style="26" customWidth="1"/>
    <col min="7" max="7" width="7.5703125" style="26" customWidth="1"/>
    <col min="8" max="8" width="5.28515625" style="26" customWidth="1"/>
    <col min="9" max="9" width="5" style="26" customWidth="1"/>
    <col min="10" max="10" width="6.140625" style="26" customWidth="1"/>
    <col min="11" max="15" width="4.42578125" style="26" customWidth="1"/>
    <col min="16" max="16" width="5.85546875" style="26" customWidth="1"/>
    <col min="17" max="17" width="4.42578125" style="26" customWidth="1"/>
    <col min="18" max="26" width="3.85546875" style="26" bestFit="1" customWidth="1"/>
    <col min="27" max="27" width="8.140625" style="26" customWidth="1"/>
    <col min="28" max="30" width="5.42578125" style="26" customWidth="1"/>
    <col min="31" max="31" width="6.5703125" style="26" customWidth="1"/>
    <col min="32" max="33" width="5.42578125" style="26" customWidth="1"/>
    <col min="34" max="39" width="4.85546875" style="26" customWidth="1"/>
    <col min="40" max="50" width="5" style="26" customWidth="1"/>
    <col min="51" max="51" width="5" style="63" customWidth="1"/>
    <col min="52" max="53" width="9.140625" style="26"/>
    <col min="54" max="54" width="9.140625" style="28"/>
    <col min="55" max="57" width="9.140625" style="26"/>
    <col min="58" max="58" width="11.42578125" style="26" customWidth="1"/>
    <col min="59" max="75" width="9.140625" style="26"/>
    <col min="76" max="76" width="10.28515625" style="26" bestFit="1" customWidth="1"/>
    <col min="77" max="81" width="9.140625" style="26"/>
    <col min="82" max="82" width="9.140625" style="27"/>
    <col min="83" max="83" width="10.7109375" style="26" customWidth="1"/>
    <col min="84" max="87" width="9.140625" style="26"/>
    <col min="88" max="88" width="12.140625" style="26" bestFit="1" customWidth="1"/>
    <col min="89" max="92" width="11.7109375" style="26" bestFit="1" customWidth="1"/>
    <col min="93" max="16384" width="9.140625" style="26"/>
  </cols>
  <sheetData>
    <row r="1" spans="1:92" ht="16.5" thickBot="1">
      <c r="A1" s="78" t="s">
        <v>218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</row>
    <row r="2" spans="1:92" ht="12.75" customHeight="1">
      <c r="A2" s="88" t="s">
        <v>15</v>
      </c>
      <c r="B2" s="104" t="s">
        <v>254</v>
      </c>
      <c r="C2" s="105"/>
      <c r="D2" s="105"/>
      <c r="E2" s="106"/>
      <c r="F2" s="91" t="s">
        <v>217</v>
      </c>
      <c r="G2" s="44" t="s">
        <v>216</v>
      </c>
      <c r="H2" s="113"/>
      <c r="I2" s="113"/>
      <c r="J2" s="113"/>
      <c r="K2" s="113" t="s">
        <v>239</v>
      </c>
      <c r="L2" s="113"/>
      <c r="M2" s="114"/>
      <c r="N2" s="50"/>
      <c r="O2" s="50"/>
      <c r="P2" s="50"/>
      <c r="Q2" s="50"/>
      <c r="R2" s="123" t="s">
        <v>248</v>
      </c>
      <c r="S2" s="123"/>
      <c r="T2" s="123"/>
      <c r="U2" s="123"/>
      <c r="V2" s="123"/>
      <c r="W2" s="123"/>
      <c r="X2" s="123"/>
      <c r="Y2" s="123"/>
      <c r="Z2" s="123"/>
      <c r="AA2" s="123" t="s">
        <v>247</v>
      </c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 t="s">
        <v>215</v>
      </c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60"/>
      <c r="AZ2" s="87" t="s">
        <v>214</v>
      </c>
      <c r="BA2" s="87"/>
      <c r="BB2" s="87"/>
      <c r="BC2" s="87"/>
      <c r="BD2" s="87"/>
      <c r="BE2" s="87"/>
      <c r="BF2" s="87" t="s">
        <v>213</v>
      </c>
      <c r="BG2" s="87"/>
      <c r="BH2" s="87"/>
      <c r="BI2" s="87"/>
      <c r="BJ2" s="87"/>
      <c r="BK2" s="87"/>
      <c r="BL2" s="87" t="s">
        <v>212</v>
      </c>
      <c r="BM2" s="87"/>
      <c r="BN2" s="87"/>
      <c r="BO2" s="87"/>
      <c r="BP2" s="87"/>
      <c r="BQ2" s="87"/>
      <c r="BR2" s="87" t="s">
        <v>211</v>
      </c>
      <c r="BS2" s="87"/>
      <c r="BT2" s="87"/>
      <c r="BU2" s="87"/>
      <c r="BV2" s="87"/>
      <c r="BW2" s="87"/>
      <c r="BX2" s="87" t="s">
        <v>210</v>
      </c>
      <c r="BY2" s="87"/>
      <c r="BZ2" s="87"/>
      <c r="CA2" s="87"/>
      <c r="CB2" s="87"/>
      <c r="CC2" s="87"/>
      <c r="CD2" s="87" t="s">
        <v>209</v>
      </c>
      <c r="CE2" s="87"/>
      <c r="CF2" s="87"/>
      <c r="CG2" s="87"/>
      <c r="CH2" s="87"/>
      <c r="CI2" s="87"/>
    </row>
    <row r="3" spans="1:92" ht="42.75" customHeight="1">
      <c r="A3" s="89"/>
      <c r="B3" s="102" t="s">
        <v>250</v>
      </c>
      <c r="C3" s="102" t="s">
        <v>251</v>
      </c>
      <c r="D3" s="102" t="s">
        <v>252</v>
      </c>
      <c r="E3" s="102" t="s">
        <v>253</v>
      </c>
      <c r="F3" s="92"/>
      <c r="G3" s="107" t="s">
        <v>219</v>
      </c>
      <c r="H3" s="109" t="s">
        <v>208</v>
      </c>
      <c r="I3" s="111" t="s">
        <v>207</v>
      </c>
      <c r="J3" s="96" t="s">
        <v>206</v>
      </c>
      <c r="K3" s="80" t="s">
        <v>238</v>
      </c>
      <c r="L3" s="80" t="s">
        <v>240</v>
      </c>
      <c r="M3" s="46" t="s">
        <v>205</v>
      </c>
      <c r="N3" s="98" t="s">
        <v>244</v>
      </c>
      <c r="O3" s="115" t="s">
        <v>204</v>
      </c>
      <c r="P3" s="100" t="s">
        <v>203</v>
      </c>
      <c r="Q3" s="94" t="s">
        <v>202</v>
      </c>
      <c r="R3" s="57"/>
      <c r="S3" s="59"/>
      <c r="T3" s="59"/>
      <c r="U3" s="59"/>
      <c r="V3" s="59"/>
      <c r="W3" s="59"/>
      <c r="X3" s="59"/>
      <c r="Y3" s="59"/>
      <c r="Z3" s="58"/>
      <c r="AA3" s="126" t="s">
        <v>201</v>
      </c>
      <c r="AB3" s="109" t="s">
        <v>200</v>
      </c>
      <c r="AC3" s="109" t="s">
        <v>199</v>
      </c>
      <c r="AD3" s="84" t="s">
        <v>198</v>
      </c>
      <c r="AE3" s="109" t="s">
        <v>197</v>
      </c>
      <c r="AF3" s="109" t="s">
        <v>196</v>
      </c>
      <c r="AG3" s="94" t="s">
        <v>165</v>
      </c>
      <c r="AH3" s="82" t="s">
        <v>195</v>
      </c>
      <c r="AI3" s="84" t="s">
        <v>194</v>
      </c>
      <c r="AJ3" s="84" t="s">
        <v>193</v>
      </c>
      <c r="AK3" s="84" t="s">
        <v>192</v>
      </c>
      <c r="AL3" s="84" t="s">
        <v>191</v>
      </c>
      <c r="AM3" s="117" t="s">
        <v>165</v>
      </c>
      <c r="AN3" s="121" t="s">
        <v>18</v>
      </c>
      <c r="AO3" s="109" t="s">
        <v>17</v>
      </c>
      <c r="AP3" s="124" t="s">
        <v>190</v>
      </c>
      <c r="AQ3" s="125"/>
      <c r="AR3" s="125"/>
      <c r="AS3" s="125"/>
      <c r="AT3" s="125"/>
      <c r="AU3" s="125"/>
      <c r="AV3" s="125"/>
      <c r="AW3" s="125"/>
      <c r="AX3" s="125"/>
      <c r="AY3" s="119" t="s">
        <v>249</v>
      </c>
      <c r="AZ3" s="79" t="s">
        <v>188</v>
      </c>
      <c r="BA3" s="79" t="s">
        <v>183</v>
      </c>
      <c r="BB3" s="79" t="s">
        <v>182</v>
      </c>
      <c r="BC3" s="79" t="s">
        <v>187</v>
      </c>
      <c r="BD3" s="79" t="s">
        <v>186</v>
      </c>
      <c r="BE3" s="79" t="s">
        <v>189</v>
      </c>
      <c r="BF3" s="79" t="s">
        <v>188</v>
      </c>
      <c r="BG3" s="79" t="s">
        <v>183</v>
      </c>
      <c r="BH3" s="79" t="s">
        <v>182</v>
      </c>
      <c r="BI3" s="79" t="s">
        <v>187</v>
      </c>
      <c r="BJ3" s="79" t="s">
        <v>186</v>
      </c>
      <c r="BK3" s="79" t="s">
        <v>189</v>
      </c>
      <c r="BL3" s="79" t="s">
        <v>188</v>
      </c>
      <c r="BM3" s="79" t="s">
        <v>183</v>
      </c>
      <c r="BN3" s="79" t="s">
        <v>182</v>
      </c>
      <c r="BO3" s="79" t="s">
        <v>187</v>
      </c>
      <c r="BP3" s="79" t="s">
        <v>186</v>
      </c>
      <c r="BQ3" s="79" t="s">
        <v>189</v>
      </c>
      <c r="BR3" s="79" t="s">
        <v>188</v>
      </c>
      <c r="BS3" s="79" t="s">
        <v>183</v>
      </c>
      <c r="BT3" s="79" t="s">
        <v>182</v>
      </c>
      <c r="BU3" s="79" t="s">
        <v>187</v>
      </c>
      <c r="BV3" s="79" t="s">
        <v>186</v>
      </c>
      <c r="BW3" s="79" t="s">
        <v>189</v>
      </c>
      <c r="BX3" s="79" t="s">
        <v>188</v>
      </c>
      <c r="BY3" s="79" t="s">
        <v>183</v>
      </c>
      <c r="BZ3" s="79" t="s">
        <v>182</v>
      </c>
      <c r="CA3" s="79" t="s">
        <v>187</v>
      </c>
      <c r="CB3" s="79" t="s">
        <v>186</v>
      </c>
      <c r="CC3" s="79" t="s">
        <v>185</v>
      </c>
      <c r="CD3" s="86" t="s">
        <v>184</v>
      </c>
      <c r="CE3" s="79" t="s">
        <v>183</v>
      </c>
      <c r="CF3" s="79" t="s">
        <v>182</v>
      </c>
      <c r="CG3" s="79" t="s">
        <v>181</v>
      </c>
      <c r="CH3" s="79" t="s">
        <v>180</v>
      </c>
      <c r="CI3" s="79" t="s">
        <v>179</v>
      </c>
    </row>
    <row r="4" spans="1:92" ht="207.75" thickBot="1">
      <c r="A4" s="90"/>
      <c r="B4" s="103"/>
      <c r="C4" s="103"/>
      <c r="D4" s="103"/>
      <c r="E4" s="103"/>
      <c r="F4" s="93"/>
      <c r="G4" s="108"/>
      <c r="H4" s="110"/>
      <c r="I4" s="112"/>
      <c r="J4" s="97"/>
      <c r="K4" s="81"/>
      <c r="L4" s="81"/>
      <c r="M4" s="43" t="s">
        <v>178</v>
      </c>
      <c r="N4" s="99"/>
      <c r="O4" s="116"/>
      <c r="P4" s="101"/>
      <c r="Q4" s="95"/>
      <c r="R4" s="42" t="s">
        <v>173</v>
      </c>
      <c r="S4" s="41" t="s">
        <v>172</v>
      </c>
      <c r="T4" s="41" t="s">
        <v>171</v>
      </c>
      <c r="U4" s="41" t="s">
        <v>170</v>
      </c>
      <c r="V4" s="41" t="s">
        <v>169</v>
      </c>
      <c r="W4" s="41" t="s">
        <v>168</v>
      </c>
      <c r="X4" s="41" t="s">
        <v>167</v>
      </c>
      <c r="Y4" s="41" t="s">
        <v>166</v>
      </c>
      <c r="Z4" s="41" t="s">
        <v>165</v>
      </c>
      <c r="AA4" s="127"/>
      <c r="AB4" s="116"/>
      <c r="AC4" s="116"/>
      <c r="AD4" s="85"/>
      <c r="AE4" s="116"/>
      <c r="AF4" s="116"/>
      <c r="AG4" s="95"/>
      <c r="AH4" s="83"/>
      <c r="AI4" s="85"/>
      <c r="AJ4" s="85"/>
      <c r="AK4" s="85"/>
      <c r="AL4" s="85"/>
      <c r="AM4" s="118"/>
      <c r="AN4" s="122"/>
      <c r="AO4" s="110"/>
      <c r="AP4" s="41" t="s">
        <v>164</v>
      </c>
      <c r="AQ4" s="41" t="s">
        <v>163</v>
      </c>
      <c r="AR4" s="41" t="s">
        <v>162</v>
      </c>
      <c r="AS4" s="41" t="s">
        <v>161</v>
      </c>
      <c r="AT4" s="41" t="s">
        <v>160</v>
      </c>
      <c r="AU4" s="41" t="s">
        <v>159</v>
      </c>
      <c r="AV4" s="41" t="s">
        <v>158</v>
      </c>
      <c r="AW4" s="41" t="s">
        <v>157</v>
      </c>
      <c r="AX4" s="41" t="s">
        <v>156</v>
      </c>
      <c r="AY4" s="120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86"/>
      <c r="CE4" s="79"/>
      <c r="CF4" s="79"/>
      <c r="CG4" s="79"/>
      <c r="CH4" s="79"/>
      <c r="CI4" s="79"/>
    </row>
    <row r="5" spans="1:92" s="29" customFormat="1" ht="25.5">
      <c r="A5" s="34" t="s">
        <v>14</v>
      </c>
      <c r="B5" s="34"/>
      <c r="C5" s="34"/>
      <c r="D5" s="34"/>
      <c r="E5" s="34"/>
      <c r="F5" s="40" t="s">
        <v>155</v>
      </c>
      <c r="G5" s="34">
        <v>1</v>
      </c>
      <c r="H5" s="34">
        <v>5</v>
      </c>
      <c r="I5" s="34">
        <v>150</v>
      </c>
      <c r="J5" s="34">
        <v>1980</v>
      </c>
      <c r="K5" s="34" t="s">
        <v>223</v>
      </c>
      <c r="L5" s="34" t="s">
        <v>223</v>
      </c>
      <c r="M5" s="34" t="s">
        <v>221</v>
      </c>
      <c r="N5" s="34" t="s">
        <v>229</v>
      </c>
      <c r="O5" s="34">
        <v>20.5</v>
      </c>
      <c r="P5" s="34"/>
      <c r="Q5" s="34"/>
      <c r="R5" s="34">
        <v>1</v>
      </c>
      <c r="S5" s="34"/>
      <c r="T5" s="34"/>
      <c r="U5" s="34"/>
      <c r="V5" s="34"/>
      <c r="W5" s="34"/>
      <c r="X5" s="34">
        <v>1</v>
      </c>
      <c r="Y5" s="34">
        <v>1</v>
      </c>
      <c r="Z5" s="34"/>
      <c r="AA5" s="34">
        <v>4000</v>
      </c>
      <c r="AB5" s="34"/>
      <c r="AC5" s="34"/>
      <c r="AD5" s="34"/>
      <c r="AE5" s="34">
        <v>10200</v>
      </c>
      <c r="AF5" s="34">
        <v>1400</v>
      </c>
      <c r="AG5" s="34"/>
      <c r="AH5" s="34"/>
      <c r="AI5" s="34"/>
      <c r="AJ5" s="34"/>
      <c r="AK5" s="34"/>
      <c r="AL5" s="34"/>
      <c r="AM5" s="34"/>
      <c r="AN5" s="34">
        <v>1</v>
      </c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61"/>
      <c r="AZ5" s="30" t="e">
        <f>IF($O5&lt;=500,$AA5*#REF!,IF($O5&gt;500,$AA5*#REF!,0))</f>
        <v>#REF!</v>
      </c>
      <c r="BA5" s="30" t="e">
        <f>$AA5*#REF!</f>
        <v>#REF!</v>
      </c>
      <c r="BB5" s="30" t="e">
        <f>$AA5*#REF!</f>
        <v>#REF!</v>
      </c>
      <c r="BC5" s="30" t="e">
        <f>AA5*(#REF!*#REF!)</f>
        <v>#REF!</v>
      </c>
      <c r="BD5" s="30" t="e">
        <f>AA5*(#REF!*#REF!)</f>
        <v>#REF!</v>
      </c>
      <c r="BE5" s="30" t="e">
        <f>$AA5*#REF!</f>
        <v>#REF!</v>
      </c>
      <c r="BF5" s="30" t="e">
        <f>IF($O5&lt;=1000,$AE5*#REF!,IF($O5&gt;1000,$AE5*#REF!,0))*0</f>
        <v>#REF!</v>
      </c>
      <c r="BG5" s="30" t="e">
        <f>IF($O5&lt;=1000,$AE5*#REF!,IF($O5&gt;1000,$AE5*#REF!,0))*0</f>
        <v>#REF!</v>
      </c>
      <c r="BH5" s="30" t="e">
        <f>IF($O5&lt;=1000,$AE5*#REF!,IF($O5&gt;1000,$AE5*#REF!,0))*0</f>
        <v>#REF!</v>
      </c>
      <c r="BI5" s="30" t="e">
        <f>$AE5*(#REF!*#REF!)*0</f>
        <v>#REF!</v>
      </c>
      <c r="BJ5" s="30" t="e">
        <f>$AE5*(#REF!*#REF!)*0</f>
        <v>#REF!</v>
      </c>
      <c r="BK5" s="30" t="e">
        <f>$AE5*#REF!*0</f>
        <v>#REF!</v>
      </c>
      <c r="BL5" s="30" t="e">
        <f>IF($O5&lt;=500,$AC5*#REF!*#REF!,IF($O5&gt;500,$AC5*#REF!*#REF!,0))</f>
        <v>#REF!</v>
      </c>
      <c r="BM5" s="30" t="e">
        <f>IF($O5&lt;=500,$AC5*#REF!*#REF!,IF($O5&gt;500,$AC5*#REF!*#REF!,0))</f>
        <v>#REF!</v>
      </c>
      <c r="BN5" s="30" t="e">
        <f>IF($O5&lt;=500,$AC5*#REF!*#REF!,IF($O5&gt;500,$AC5*#REF!*#REF!,0))</f>
        <v>#REF!</v>
      </c>
      <c r="BO5" s="30" t="e">
        <f>$AC5*#REF!*#REF!</f>
        <v>#REF!</v>
      </c>
      <c r="BP5" s="30" t="e">
        <f>$AC5*(#REF!*#REF!)</f>
        <v>#REF!</v>
      </c>
      <c r="BQ5" s="30" t="e">
        <f>IF($O5&lt;=500,$AC5*#REF!*#REF!,IF($O5&gt;500,$AC5*#REF!*#REF!,0))</f>
        <v>#REF!</v>
      </c>
      <c r="BR5" s="30" t="e">
        <f>IF($O5&lt;=500,$AD5*#REF!*#REF!,IF($O5&gt;500,$AD5*#REF!*#REF!,0))</f>
        <v>#REF!</v>
      </c>
      <c r="BS5" s="30" t="e">
        <f>IF($O5&lt;=500,$AD5*#REF!*#REF!,IF($O5&gt;500,$AD5*#REF!*#REF!,0))</f>
        <v>#REF!</v>
      </c>
      <c r="BT5" s="30" t="e">
        <f>IF($O5&lt;=500,$AD5*#REF!*#REF!,IF($O5&gt;500,$AD5*#REF!*#REF!,0))</f>
        <v>#REF!</v>
      </c>
      <c r="BU5" s="30" t="e">
        <f>$AD5*#REF!*#REF!</f>
        <v>#REF!</v>
      </c>
      <c r="BV5" s="30" t="e">
        <f>$AD5*(#REF!*#REF!)</f>
        <v>#REF!</v>
      </c>
      <c r="BW5" s="30" t="e">
        <f>IF($O5&lt;=500,$AD5*#REF!*#REF!,IF($O5&gt;500,$AD5*#REF!*#REF!,0))</f>
        <v>#REF!</v>
      </c>
      <c r="BX5" s="56" t="e">
        <f>IF($O5&lt;=500,$AB5*#REF!,IF($O5&gt;500,$AB5*#REF!,0))</f>
        <v>#REF!</v>
      </c>
      <c r="BY5" s="30" t="e">
        <f>IF($O5&lt;=500,$AB5*#REF!,IF($O5&gt;500,$AB5*#REF!,0))</f>
        <v>#REF!</v>
      </c>
      <c r="BZ5" s="30" t="e">
        <f>IF($O5&lt;=500,$AB5*#REF!,IF($O5&gt;500,$AB5*#REF!,0))</f>
        <v>#REF!</v>
      </c>
      <c r="CA5" s="54" t="e">
        <f>$AB5*#REF!*#REF!</f>
        <v>#REF!</v>
      </c>
      <c r="CB5" s="54" t="e">
        <f>$AB5*(#REF!*#REF!)</f>
        <v>#REF!</v>
      </c>
      <c r="CC5" s="54" t="e">
        <f>$AB5*#REF!*#REF!</f>
        <v>#REF!</v>
      </c>
      <c r="CD5" s="55" t="e">
        <f>SUM(AZ5+BF5+BL5+BR5+BX5)/1000*#REF!+(AF5*#REF!)</f>
        <v>#REF!</v>
      </c>
      <c r="CE5" s="54" t="e">
        <f>SUM(BA5+BG5+BM5+BS5+BY5)/1000*#REF!</f>
        <v>#REF!</v>
      </c>
      <c r="CF5" s="30" t="e">
        <f>SUM(BB5+BH5+BN5+BT5+BZ5)/1000</f>
        <v>#REF!</v>
      </c>
      <c r="CG5" s="54" t="e">
        <f>SUM(BC5+BI5+BO5+BU5+CA5)/1000</f>
        <v>#REF!</v>
      </c>
      <c r="CH5" s="54" t="e">
        <f>SUM(BD5+BJ5+BP5+BV5+CB5)/1000</f>
        <v>#REF!</v>
      </c>
      <c r="CI5" s="54" t="e">
        <f>SUM(BE5+BK5+BQ5+BW5+(CC5/1000))</f>
        <v>#REF!</v>
      </c>
      <c r="CJ5" s="26"/>
      <c r="CK5" s="26"/>
      <c r="CL5" s="26"/>
      <c r="CM5" s="26"/>
      <c r="CN5" s="26"/>
    </row>
    <row r="6" spans="1:92" s="29" customFormat="1" ht="25.5">
      <c r="A6" s="34" t="s">
        <v>13</v>
      </c>
      <c r="B6" s="34"/>
      <c r="C6" s="34"/>
      <c r="D6" s="34"/>
      <c r="E6" s="34"/>
      <c r="F6" s="39" t="s">
        <v>154</v>
      </c>
      <c r="G6" s="32">
        <v>1</v>
      </c>
      <c r="H6" s="32">
        <v>2</v>
      </c>
      <c r="I6" s="32">
        <v>100</v>
      </c>
      <c r="J6" s="32">
        <v>1963</v>
      </c>
      <c r="K6" s="32" t="s">
        <v>220</v>
      </c>
      <c r="L6" s="32" t="s">
        <v>220</v>
      </c>
      <c r="M6" s="32" t="s">
        <v>222</v>
      </c>
      <c r="N6" s="32" t="s">
        <v>224</v>
      </c>
      <c r="O6" s="32">
        <v>29</v>
      </c>
      <c r="P6" s="32">
        <v>1992</v>
      </c>
      <c r="Q6" s="32"/>
      <c r="R6" s="32"/>
      <c r="S6" s="32"/>
      <c r="T6" s="32"/>
      <c r="U6" s="32" t="s">
        <v>245</v>
      </c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>
        <v>1</v>
      </c>
      <c r="AP6" s="32"/>
      <c r="AQ6" s="32"/>
      <c r="AR6" s="32"/>
      <c r="AS6" s="32"/>
      <c r="AT6" s="32"/>
      <c r="AU6" s="32"/>
      <c r="AV6" s="32"/>
      <c r="AW6" s="32"/>
      <c r="AX6" s="32"/>
      <c r="AY6" s="62"/>
      <c r="AZ6" s="30" t="e">
        <f>IF($O6&lt;=500,$AA6*#REF!,IF($O6&gt;500,$AA6*#REF!,0))</f>
        <v>#REF!</v>
      </c>
      <c r="BA6" s="30" t="e">
        <f>$AA6*#REF!</f>
        <v>#REF!</v>
      </c>
      <c r="BB6" s="30" t="e">
        <f>$AA6*#REF!</f>
        <v>#REF!</v>
      </c>
      <c r="BC6" s="30" t="e">
        <f>AA6*(#REF!*#REF!)</f>
        <v>#REF!</v>
      </c>
      <c r="BD6" s="30" t="e">
        <f>AA6*(#REF!*#REF!)</f>
        <v>#REF!</v>
      </c>
      <c r="BE6" s="30" t="e">
        <f>$AA6*#REF!</f>
        <v>#REF!</v>
      </c>
      <c r="BF6" s="30" t="e">
        <f>IF($O6&lt;=1000,$AE6*#REF!,IF($O6&gt;1000,$AE6*#REF!,0))*0</f>
        <v>#REF!</v>
      </c>
      <c r="BG6" s="30" t="e">
        <f>IF($O6&lt;=1000,$AE6*#REF!,IF($O6&gt;1000,$AE6*#REF!,0))*0</f>
        <v>#REF!</v>
      </c>
      <c r="BH6" s="30" t="e">
        <f>IF($O6&lt;=1000,$AE6*#REF!,IF($O6&gt;1000,$AE6*#REF!,0))*0</f>
        <v>#REF!</v>
      </c>
      <c r="BI6" s="30" t="e">
        <f>$AE6*(#REF!*#REF!)*0</f>
        <v>#REF!</v>
      </c>
      <c r="BJ6" s="30" t="e">
        <f>$AE6*(#REF!*#REF!)*0</f>
        <v>#REF!</v>
      </c>
      <c r="BK6" s="30" t="e">
        <f>$AE6*#REF!*0</f>
        <v>#REF!</v>
      </c>
      <c r="BL6" s="30" t="e">
        <f>IF($O6&lt;=500,$AC6*#REF!*#REF!,IF($O6&gt;500,$AC6*#REF!*#REF!,0))</f>
        <v>#REF!</v>
      </c>
      <c r="BM6" s="30" t="e">
        <f>IF($O6&lt;=500,$AC6*#REF!*#REF!,IF($O6&gt;500,$AC6*#REF!*#REF!,0))</f>
        <v>#REF!</v>
      </c>
      <c r="BN6" s="30" t="e">
        <f>IF($O6&lt;=500,$AC6*#REF!*#REF!,IF($O6&gt;500,$AC6*#REF!*#REF!,0))</f>
        <v>#REF!</v>
      </c>
      <c r="BO6" s="30" t="e">
        <f>$AC6*#REF!*#REF!</f>
        <v>#REF!</v>
      </c>
      <c r="BP6" s="30" t="e">
        <f>$AC6*(#REF!*#REF!)</f>
        <v>#REF!</v>
      </c>
      <c r="BQ6" s="30" t="e">
        <f>IF($O6&lt;=500,$AC6*#REF!*#REF!,IF($O6&gt;500,$AC6*#REF!*#REF!,0))</f>
        <v>#REF!</v>
      </c>
      <c r="BR6" s="30" t="e">
        <f>IF($O6&lt;=500,$AD6*#REF!*#REF!,IF($O6&gt;500,$AD6*#REF!*#REF!,0))</f>
        <v>#REF!</v>
      </c>
      <c r="BS6" s="30" t="e">
        <f>IF($O6&lt;=500,$AD6*#REF!*#REF!,IF($O6&gt;500,$AD6*#REF!*#REF!,0))</f>
        <v>#REF!</v>
      </c>
      <c r="BT6" s="30" t="e">
        <f>IF($O6&lt;=500,$AD6*#REF!*#REF!,IF($O6&gt;500,$AD6*#REF!*#REF!,0))</f>
        <v>#REF!</v>
      </c>
      <c r="BU6" s="30" t="e">
        <f>$AD6*#REF!*#REF!</f>
        <v>#REF!</v>
      </c>
      <c r="BV6" s="30" t="e">
        <f>$AD6*(#REF!*#REF!)</f>
        <v>#REF!</v>
      </c>
      <c r="BW6" s="30" t="e">
        <f>IF($O6&lt;=500,$AD6*#REF!*#REF!,IF($O6&gt;500,$AD6*#REF!*#REF!,0))</f>
        <v>#REF!</v>
      </c>
      <c r="BX6" s="56" t="e">
        <f>IF($O6&lt;=500,$AB6*#REF!,IF($O6&gt;500,$AB6*#REF!,0))</f>
        <v>#REF!</v>
      </c>
      <c r="BY6" s="30" t="e">
        <f>IF($O6&lt;=500,$AB6*#REF!,IF($O6&gt;500,$AB6*#REF!,0))</f>
        <v>#REF!</v>
      </c>
      <c r="BZ6" s="30" t="e">
        <f>IF($O6&lt;=500,$AB6*#REF!,IF($O6&gt;500,$AB6*#REF!,0))</f>
        <v>#REF!</v>
      </c>
      <c r="CA6" s="54" t="e">
        <f>$AB6*#REF!*#REF!</f>
        <v>#REF!</v>
      </c>
      <c r="CB6" s="54" t="e">
        <f>$AB6*(#REF!*#REF!)</f>
        <v>#REF!</v>
      </c>
      <c r="CC6" s="54" t="e">
        <f>$AB6*#REF!*#REF!</f>
        <v>#REF!</v>
      </c>
      <c r="CD6" s="31" t="e">
        <f>SUM(AZ6+BF6+BL6+BR6+BX6)/1000*#REF!+(AF6*#REF!)</f>
        <v>#REF!</v>
      </c>
      <c r="CE6" s="53" t="e">
        <f>SUM(BA6+BG6+BM6+BS6+BY6)/1000*#REF!</f>
        <v>#REF!</v>
      </c>
      <c r="CF6" s="30" t="e">
        <f t="shared" ref="CF6:CF69" si="0">SUM(BB6+BH6+BN6+BT6+BZ6)/1000</f>
        <v>#REF!</v>
      </c>
      <c r="CG6" s="53" t="e">
        <f t="shared" ref="CG6:CG69" si="1">SUM(BC6+BI6+BO6+BU6+CA6)/1000</f>
        <v>#REF!</v>
      </c>
      <c r="CH6" s="54" t="e">
        <f t="shared" ref="CH6:CH69" si="2">SUM(BD6+BJ6+BP6+BV6+CB6)/1000</f>
        <v>#REF!</v>
      </c>
      <c r="CI6" s="54" t="e">
        <f t="shared" ref="CI6:CI69" si="3">SUM(BE6+BK6+BQ6+BW6+(CC6/1000))</f>
        <v>#REF!</v>
      </c>
      <c r="CJ6" s="26"/>
      <c r="CK6" s="26"/>
      <c r="CL6" s="26"/>
      <c r="CM6" s="26"/>
      <c r="CN6" s="26"/>
    </row>
    <row r="7" spans="1:92" s="29" customFormat="1" ht="25.5">
      <c r="A7" s="34" t="s">
        <v>12</v>
      </c>
      <c r="B7" s="34"/>
      <c r="C7" s="34"/>
      <c r="D7" s="34"/>
      <c r="E7" s="34"/>
      <c r="F7" s="38" t="s">
        <v>153</v>
      </c>
      <c r="G7" s="32">
        <v>1</v>
      </c>
      <c r="H7" s="32">
        <v>6</v>
      </c>
      <c r="I7" s="32">
        <v>150</v>
      </c>
      <c r="J7" s="32">
        <v>1970</v>
      </c>
      <c r="K7" s="32" t="s">
        <v>220</v>
      </c>
      <c r="L7" s="32" t="s">
        <v>220</v>
      </c>
      <c r="M7" s="32" t="s">
        <v>222</v>
      </c>
      <c r="N7" s="32" t="s">
        <v>224</v>
      </c>
      <c r="O7" s="32">
        <v>24</v>
      </c>
      <c r="P7" s="32">
        <v>2006</v>
      </c>
      <c r="Q7" s="32"/>
      <c r="R7" s="32"/>
      <c r="S7" s="32"/>
      <c r="T7" s="32"/>
      <c r="U7" s="32" t="s">
        <v>245</v>
      </c>
      <c r="V7" s="32"/>
      <c r="W7" s="32"/>
      <c r="X7" s="32"/>
      <c r="Y7" s="32"/>
      <c r="Z7" s="32"/>
      <c r="AA7" s="32"/>
      <c r="AB7" s="32">
        <v>2500</v>
      </c>
      <c r="AC7" s="32"/>
      <c r="AD7" s="32"/>
      <c r="AE7" s="32"/>
      <c r="AF7" s="32">
        <v>1300</v>
      </c>
      <c r="AG7" s="32"/>
      <c r="AH7" s="32"/>
      <c r="AI7" s="32"/>
      <c r="AJ7" s="32"/>
      <c r="AK7" s="32"/>
      <c r="AL7" s="32"/>
      <c r="AM7" s="32"/>
      <c r="AN7" s="32"/>
      <c r="AO7" s="32">
        <v>1</v>
      </c>
      <c r="AP7" s="32"/>
      <c r="AQ7" s="32"/>
      <c r="AR7" s="32"/>
      <c r="AS7" s="32"/>
      <c r="AT7" s="32"/>
      <c r="AU7" s="32"/>
      <c r="AV7" s="32"/>
      <c r="AW7" s="32"/>
      <c r="AX7" s="32"/>
      <c r="AY7" s="62"/>
      <c r="AZ7" s="30" t="e">
        <f>IF($O7&lt;=500,$AA7*#REF!,IF($O7&gt;500,$AA7*#REF!,0))</f>
        <v>#REF!</v>
      </c>
      <c r="BA7" s="30" t="e">
        <f>$AA7*#REF!</f>
        <v>#REF!</v>
      </c>
      <c r="BB7" s="30" t="e">
        <f>$AA7*#REF!</f>
        <v>#REF!</v>
      </c>
      <c r="BC7" s="30" t="e">
        <f>AA7*(#REF!*#REF!)</f>
        <v>#REF!</v>
      </c>
      <c r="BD7" s="30" t="e">
        <f>AA7*(#REF!*#REF!)</f>
        <v>#REF!</v>
      </c>
      <c r="BE7" s="30" t="e">
        <f>$AA7*#REF!</f>
        <v>#REF!</v>
      </c>
      <c r="BF7" s="30" t="e">
        <f>IF($O7&lt;=1000,$AE7*#REF!,IF($O7&gt;1000,$AE7*#REF!,0))*0</f>
        <v>#REF!</v>
      </c>
      <c r="BG7" s="30" t="e">
        <f>IF($O7&lt;=1000,$AE7*#REF!,IF($O7&gt;1000,$AE7*#REF!,0))*0</f>
        <v>#REF!</v>
      </c>
      <c r="BH7" s="30" t="e">
        <f>IF($O7&lt;=1000,$AE7*#REF!,IF($O7&gt;1000,$AE7*#REF!,0))*0</f>
        <v>#REF!</v>
      </c>
      <c r="BI7" s="30" t="e">
        <f>$AE7*(#REF!*#REF!)*0</f>
        <v>#REF!</v>
      </c>
      <c r="BJ7" s="30" t="e">
        <f>$AE7*(#REF!*#REF!)*0</f>
        <v>#REF!</v>
      </c>
      <c r="BK7" s="30" t="e">
        <f>$AE7*#REF!*0</f>
        <v>#REF!</v>
      </c>
      <c r="BL7" s="30" t="e">
        <f>IF($O7&lt;=500,$AC7*#REF!*#REF!,IF($O7&gt;500,$AC7*#REF!*#REF!,0))</f>
        <v>#REF!</v>
      </c>
      <c r="BM7" s="30" t="e">
        <f>IF($O7&lt;=500,$AC7*#REF!*#REF!,IF($O7&gt;500,$AC7*#REF!*#REF!,0))</f>
        <v>#REF!</v>
      </c>
      <c r="BN7" s="30" t="e">
        <f>IF($O7&lt;=500,$AC7*#REF!*#REF!,IF($O7&gt;500,$AC7*#REF!*#REF!,0))</f>
        <v>#REF!</v>
      </c>
      <c r="BO7" s="30" t="e">
        <f>$AC7*#REF!*#REF!</f>
        <v>#REF!</v>
      </c>
      <c r="BP7" s="30" t="e">
        <f>$AC7*(#REF!*#REF!)</f>
        <v>#REF!</v>
      </c>
      <c r="BQ7" s="30" t="e">
        <f>IF($O7&lt;=500,$AC7*#REF!*#REF!,IF($O7&gt;500,$AC7*#REF!*#REF!,0))</f>
        <v>#REF!</v>
      </c>
      <c r="BR7" s="30" t="e">
        <f>IF($O7&lt;=500,$AD7*#REF!*#REF!,IF($O7&gt;500,$AD7*#REF!*#REF!,0))</f>
        <v>#REF!</v>
      </c>
      <c r="BS7" s="30" t="e">
        <f>IF($O7&lt;=500,$AD7*#REF!*#REF!,IF($O7&gt;500,$AD7*#REF!*#REF!,0))</f>
        <v>#REF!</v>
      </c>
      <c r="BT7" s="30" t="e">
        <f>IF($O7&lt;=500,$AD7*#REF!*#REF!,IF($O7&gt;500,$AD7*#REF!*#REF!,0))</f>
        <v>#REF!</v>
      </c>
      <c r="BU7" s="30" t="e">
        <f>$AD7*#REF!*#REF!</f>
        <v>#REF!</v>
      </c>
      <c r="BV7" s="30" t="e">
        <f>$AD7*(#REF!*#REF!)</f>
        <v>#REF!</v>
      </c>
      <c r="BW7" s="30" t="e">
        <f>IF($O7&lt;=500,$AD7*#REF!*#REF!,IF($O7&gt;500,$AD7*#REF!*#REF!,0))</f>
        <v>#REF!</v>
      </c>
      <c r="BX7" s="56" t="e">
        <f>IF($O7&lt;=500,$AB7*#REF!,IF($O7&gt;500,$AB7*#REF!,0))</f>
        <v>#REF!</v>
      </c>
      <c r="BY7" s="30" t="e">
        <f>IF($O7&lt;=500,$AB7*#REF!,IF($O7&gt;500,$AB7*#REF!,0))</f>
        <v>#REF!</v>
      </c>
      <c r="BZ7" s="30" t="e">
        <f>IF($O7&lt;=500,$AB7*#REF!,IF($O7&gt;500,$AB7*#REF!,0))</f>
        <v>#REF!</v>
      </c>
      <c r="CA7" s="54" t="e">
        <f>$AB7*#REF!*#REF!</f>
        <v>#REF!</v>
      </c>
      <c r="CB7" s="54" t="e">
        <f>$AB7*(#REF!*#REF!)</f>
        <v>#REF!</v>
      </c>
      <c r="CC7" s="54" t="e">
        <f>$AB7*#REF!*#REF!</f>
        <v>#REF!</v>
      </c>
      <c r="CD7" s="31" t="e">
        <f>SUM(AZ7+BF7+BL7+BR7+BX7)/1000*#REF!+(AF7*#REF!)</f>
        <v>#REF!</v>
      </c>
      <c r="CE7" s="53" t="e">
        <f>SUM(BA7+BG7+BM7+BS7+BY7)/1000*#REF!</f>
        <v>#REF!</v>
      </c>
      <c r="CF7" s="30" t="e">
        <f t="shared" si="0"/>
        <v>#REF!</v>
      </c>
      <c r="CG7" s="53" t="e">
        <f t="shared" si="1"/>
        <v>#REF!</v>
      </c>
      <c r="CH7" s="54" t="e">
        <f t="shared" si="2"/>
        <v>#REF!</v>
      </c>
      <c r="CI7" s="54" t="e">
        <f t="shared" si="3"/>
        <v>#REF!</v>
      </c>
      <c r="CJ7" s="26"/>
      <c r="CK7" s="26"/>
      <c r="CL7" s="26"/>
      <c r="CM7" s="26"/>
      <c r="CN7" s="26"/>
    </row>
    <row r="8" spans="1:92" s="29" customFormat="1" ht="25.5">
      <c r="A8" s="34" t="s">
        <v>11</v>
      </c>
      <c r="B8" s="34"/>
      <c r="C8" s="34"/>
      <c r="D8" s="34"/>
      <c r="E8" s="34"/>
      <c r="F8" s="38" t="s">
        <v>152</v>
      </c>
      <c r="G8" s="32">
        <v>1</v>
      </c>
      <c r="H8" s="32">
        <v>3</v>
      </c>
      <c r="I8" s="32">
        <v>143</v>
      </c>
      <c r="J8" s="32">
        <v>1995</v>
      </c>
      <c r="K8" s="32" t="s">
        <v>220</v>
      </c>
      <c r="L8" s="32" t="s">
        <v>220</v>
      </c>
      <c r="M8" s="32" t="s">
        <v>222</v>
      </c>
      <c r="N8" s="32" t="s">
        <v>224</v>
      </c>
      <c r="O8" s="32"/>
      <c r="P8" s="32">
        <v>1999</v>
      </c>
      <c r="Q8" s="32"/>
      <c r="R8" s="32"/>
      <c r="S8" s="32"/>
      <c r="T8" s="32"/>
      <c r="U8" s="32" t="s">
        <v>245</v>
      </c>
      <c r="V8" s="32"/>
      <c r="W8" s="32"/>
      <c r="X8" s="32"/>
      <c r="Y8" s="32"/>
      <c r="Z8" s="32"/>
      <c r="AA8" s="32"/>
      <c r="AB8" s="32">
        <v>5336</v>
      </c>
      <c r="AC8" s="32"/>
      <c r="AD8" s="32"/>
      <c r="AE8" s="32"/>
      <c r="AF8" s="32">
        <v>8376</v>
      </c>
      <c r="AG8" s="32"/>
      <c r="AH8" s="32"/>
      <c r="AI8" s="32"/>
      <c r="AJ8" s="32"/>
      <c r="AK8" s="32"/>
      <c r="AL8" s="32"/>
      <c r="AM8" s="32"/>
      <c r="AN8" s="32">
        <v>1</v>
      </c>
      <c r="AO8" s="32"/>
      <c r="AP8" s="32"/>
      <c r="AQ8" s="32"/>
      <c r="AR8" s="32"/>
      <c r="AS8" s="32"/>
      <c r="AT8" s="32"/>
      <c r="AU8" s="32"/>
      <c r="AV8" s="32"/>
      <c r="AW8" s="32">
        <v>1</v>
      </c>
      <c r="AX8" s="32"/>
      <c r="AY8" s="62"/>
      <c r="AZ8" s="30" t="e">
        <f>IF($O8&lt;=500,$AA8*#REF!,IF($O8&gt;500,$AA8*#REF!,0))</f>
        <v>#REF!</v>
      </c>
      <c r="BA8" s="30" t="e">
        <f>$AA8*#REF!</f>
        <v>#REF!</v>
      </c>
      <c r="BB8" s="30" t="e">
        <f>$AA8*#REF!</f>
        <v>#REF!</v>
      </c>
      <c r="BC8" s="30" t="e">
        <f>AA8*(#REF!*#REF!)</f>
        <v>#REF!</v>
      </c>
      <c r="BD8" s="30" t="e">
        <f>AA8*(#REF!*#REF!)</f>
        <v>#REF!</v>
      </c>
      <c r="BE8" s="30" t="e">
        <f>$AA8*#REF!</f>
        <v>#REF!</v>
      </c>
      <c r="BF8" s="30" t="e">
        <f>IF($O8&lt;=1000,$AE8*#REF!,IF($O8&gt;1000,$AE8*#REF!,0))*0</f>
        <v>#REF!</v>
      </c>
      <c r="BG8" s="30" t="e">
        <f>IF($O8&lt;=1000,$AE8*#REF!,IF($O8&gt;1000,$AE8*#REF!,0))*0</f>
        <v>#REF!</v>
      </c>
      <c r="BH8" s="30" t="e">
        <f>IF($O8&lt;=1000,$AE8*#REF!,IF($O8&gt;1000,$AE8*#REF!,0))*0</f>
        <v>#REF!</v>
      </c>
      <c r="BI8" s="30" t="e">
        <f>$AE8*(#REF!*#REF!)*0</f>
        <v>#REF!</v>
      </c>
      <c r="BJ8" s="30" t="e">
        <f>$AE8*(#REF!*#REF!)*0</f>
        <v>#REF!</v>
      </c>
      <c r="BK8" s="30" t="e">
        <f>$AE8*#REF!*0</f>
        <v>#REF!</v>
      </c>
      <c r="BL8" s="30" t="e">
        <f>IF($O8&lt;=500,$AC8*#REF!*#REF!,IF($O8&gt;500,$AC8*#REF!*#REF!,0))</f>
        <v>#REF!</v>
      </c>
      <c r="BM8" s="30" t="e">
        <f>IF($O8&lt;=500,$AC8*#REF!*#REF!,IF($O8&gt;500,$AC8*#REF!*#REF!,0))</f>
        <v>#REF!</v>
      </c>
      <c r="BN8" s="30" t="e">
        <f>IF($O8&lt;=500,$AC8*#REF!*#REF!,IF($O8&gt;500,$AC8*#REF!*#REF!,0))</f>
        <v>#REF!</v>
      </c>
      <c r="BO8" s="30" t="e">
        <f>$AC8*#REF!*#REF!</f>
        <v>#REF!</v>
      </c>
      <c r="BP8" s="30" t="e">
        <f>$AC8*(#REF!*#REF!)</f>
        <v>#REF!</v>
      </c>
      <c r="BQ8" s="30" t="e">
        <f>IF($O8&lt;=500,$AC8*#REF!*#REF!,IF($O8&gt;500,$AC8*#REF!*#REF!,0))</f>
        <v>#REF!</v>
      </c>
      <c r="BR8" s="30" t="e">
        <f>IF($O8&lt;=500,$AD8*#REF!*#REF!,IF($O8&gt;500,$AD8*#REF!*#REF!,0))</f>
        <v>#REF!</v>
      </c>
      <c r="BS8" s="30" t="e">
        <f>IF($O8&lt;=500,$AD8*#REF!*#REF!,IF($O8&gt;500,$AD8*#REF!*#REF!,0))</f>
        <v>#REF!</v>
      </c>
      <c r="BT8" s="30" t="e">
        <f>IF($O8&lt;=500,$AD8*#REF!*#REF!,IF($O8&gt;500,$AD8*#REF!*#REF!,0))</f>
        <v>#REF!</v>
      </c>
      <c r="BU8" s="30" t="e">
        <f>$AD8*#REF!*#REF!</f>
        <v>#REF!</v>
      </c>
      <c r="BV8" s="30" t="e">
        <f>$AD8*(#REF!*#REF!)</f>
        <v>#REF!</v>
      </c>
      <c r="BW8" s="30" t="e">
        <f>IF($O8&lt;=500,$AD8*#REF!*#REF!,IF($O8&gt;500,$AD8*#REF!*#REF!,0))</f>
        <v>#REF!</v>
      </c>
      <c r="BX8" s="56" t="e">
        <f>IF($O8&lt;=500,$AB8*#REF!,IF($O8&gt;500,$AB8*#REF!,0))</f>
        <v>#REF!</v>
      </c>
      <c r="BY8" s="54" t="e">
        <f>IF($O8&lt;=500,$AB8*#REF!,IF($O8&gt;500,$AB8*#REF!,0))</f>
        <v>#REF!</v>
      </c>
      <c r="BZ8" s="54" t="e">
        <f>IF($O8&lt;=500,$AB8*#REF!,IF($O8&gt;500,$AB8*#REF!,0))</f>
        <v>#REF!</v>
      </c>
      <c r="CA8" s="54" t="e">
        <f>$AB8*#REF!*#REF!</f>
        <v>#REF!</v>
      </c>
      <c r="CB8" s="54" t="e">
        <f>$AB8*(#REF!*#REF!)</f>
        <v>#REF!</v>
      </c>
      <c r="CC8" s="54" t="e">
        <f>$AB8*#REF!*#REF!</f>
        <v>#REF!</v>
      </c>
      <c r="CD8" s="31" t="e">
        <f>SUM(AZ8+BF8+BL8+BR8+BX8)/1000*#REF!+(AF8*#REF!)</f>
        <v>#REF!</v>
      </c>
      <c r="CE8" s="53" t="e">
        <f>SUM(BA8+BG8+BM8+BS8+BY8)/1000*#REF!</f>
        <v>#REF!</v>
      </c>
      <c r="CF8" s="30" t="e">
        <f t="shared" si="0"/>
        <v>#REF!</v>
      </c>
      <c r="CG8" s="53" t="e">
        <f t="shared" si="1"/>
        <v>#REF!</v>
      </c>
      <c r="CH8" s="54" t="e">
        <f t="shared" si="2"/>
        <v>#REF!</v>
      </c>
      <c r="CI8" s="54" t="e">
        <f t="shared" si="3"/>
        <v>#REF!</v>
      </c>
      <c r="CJ8" s="26"/>
      <c r="CK8" s="26"/>
      <c r="CL8" s="26"/>
      <c r="CM8" s="26"/>
      <c r="CN8" s="26"/>
    </row>
    <row r="9" spans="1:92" s="29" customFormat="1" ht="25.5">
      <c r="A9" s="34" t="s">
        <v>10</v>
      </c>
      <c r="B9" s="34"/>
      <c r="C9" s="34"/>
      <c r="D9" s="34"/>
      <c r="E9" s="34"/>
      <c r="F9" s="39" t="s">
        <v>151</v>
      </c>
      <c r="G9" s="32">
        <v>1</v>
      </c>
      <c r="H9" s="32">
        <v>4</v>
      </c>
      <c r="I9" s="32">
        <v>226</v>
      </c>
      <c r="J9" s="32">
        <v>2003</v>
      </c>
      <c r="K9" s="32" t="s">
        <v>220</v>
      </c>
      <c r="L9" s="32" t="s">
        <v>220</v>
      </c>
      <c r="M9" s="32" t="s">
        <v>222</v>
      </c>
      <c r="N9" s="32" t="s">
        <v>224</v>
      </c>
      <c r="O9" s="32">
        <v>24</v>
      </c>
      <c r="P9" s="32">
        <v>2003</v>
      </c>
      <c r="Q9" s="32"/>
      <c r="R9" s="32"/>
      <c r="S9" s="32"/>
      <c r="T9" s="32"/>
      <c r="U9" s="32" t="s">
        <v>245</v>
      </c>
      <c r="V9" s="32"/>
      <c r="W9" s="32"/>
      <c r="X9" s="32"/>
      <c r="Y9" s="32"/>
      <c r="Z9" s="32"/>
      <c r="AA9" s="32"/>
      <c r="AB9" s="32">
        <v>2500</v>
      </c>
      <c r="AC9" s="32"/>
      <c r="AD9" s="32"/>
      <c r="AE9" s="32"/>
      <c r="AF9" s="32">
        <v>7910</v>
      </c>
      <c r="AG9" s="32"/>
      <c r="AH9" s="32"/>
      <c r="AI9" s="32"/>
      <c r="AJ9" s="32"/>
      <c r="AK9" s="32"/>
      <c r="AL9" s="32"/>
      <c r="AM9" s="32"/>
      <c r="AN9" s="32">
        <v>1</v>
      </c>
      <c r="AO9" s="32"/>
      <c r="AP9" s="32"/>
      <c r="AQ9" s="32"/>
      <c r="AR9" s="32">
        <v>1</v>
      </c>
      <c r="AS9" s="32"/>
      <c r="AT9" s="32"/>
      <c r="AU9" s="32"/>
      <c r="AV9" s="32"/>
      <c r="AW9" s="32"/>
      <c r="AX9" s="32"/>
      <c r="AY9" s="62"/>
      <c r="AZ9" s="30" t="e">
        <f>IF($O9&lt;=500,$AA9*#REF!,IF($O9&gt;500,$AA9*#REF!,0))</f>
        <v>#REF!</v>
      </c>
      <c r="BA9" s="30" t="e">
        <f>$AA9*#REF!</f>
        <v>#REF!</v>
      </c>
      <c r="BB9" s="30" t="e">
        <f>$AA9*#REF!</f>
        <v>#REF!</v>
      </c>
      <c r="BC9" s="30" t="e">
        <f>AA9*(#REF!*#REF!)</f>
        <v>#REF!</v>
      </c>
      <c r="BD9" s="30" t="e">
        <f>AA9*(#REF!*#REF!)</f>
        <v>#REF!</v>
      </c>
      <c r="BE9" s="30" t="e">
        <f>$AA9*#REF!</f>
        <v>#REF!</v>
      </c>
      <c r="BF9" s="30" t="e">
        <f>IF($O9&lt;=1000,$AE9*#REF!,IF($O9&gt;1000,$AE9*#REF!,0))*0</f>
        <v>#REF!</v>
      </c>
      <c r="BG9" s="30" t="e">
        <f>IF($O9&lt;=1000,$AE9*#REF!,IF($O9&gt;1000,$AE9*#REF!,0))*0</f>
        <v>#REF!</v>
      </c>
      <c r="BH9" s="30" t="e">
        <f>IF($O9&lt;=1000,$AE9*#REF!,IF($O9&gt;1000,$AE9*#REF!,0))*0</f>
        <v>#REF!</v>
      </c>
      <c r="BI9" s="30" t="e">
        <f>$AE9*(#REF!*#REF!)*0</f>
        <v>#REF!</v>
      </c>
      <c r="BJ9" s="30" t="e">
        <f>$AE9*(#REF!*#REF!)*0</f>
        <v>#REF!</v>
      </c>
      <c r="BK9" s="30" t="e">
        <f>$AE9*#REF!*0</f>
        <v>#REF!</v>
      </c>
      <c r="BL9" s="30" t="e">
        <f>IF($O9&lt;=500,$AC9*#REF!*#REF!,IF($O9&gt;500,$AC9*#REF!*#REF!,0))</f>
        <v>#REF!</v>
      </c>
      <c r="BM9" s="30" t="e">
        <f>IF($O9&lt;=500,$AC9*#REF!*#REF!,IF($O9&gt;500,$AC9*#REF!*#REF!,0))</f>
        <v>#REF!</v>
      </c>
      <c r="BN9" s="30" t="e">
        <f>IF($O9&lt;=500,$AC9*#REF!*#REF!,IF($O9&gt;500,$AC9*#REF!*#REF!,0))</f>
        <v>#REF!</v>
      </c>
      <c r="BO9" s="30" t="e">
        <f>$AC9*#REF!*#REF!</f>
        <v>#REF!</v>
      </c>
      <c r="BP9" s="30" t="e">
        <f>$AC9*(#REF!*#REF!)</f>
        <v>#REF!</v>
      </c>
      <c r="BQ9" s="30" t="e">
        <f>IF($O9&lt;=500,$AC9*#REF!*#REF!,IF($O9&gt;500,$AC9*#REF!*#REF!,0))</f>
        <v>#REF!</v>
      </c>
      <c r="BR9" s="30" t="e">
        <f>IF($O9&lt;=500,$AD9*#REF!*#REF!,IF($O9&gt;500,$AD9*#REF!*#REF!,0))</f>
        <v>#REF!</v>
      </c>
      <c r="BS9" s="30" t="e">
        <f>IF($O9&lt;=500,$AD9*#REF!*#REF!,IF($O9&gt;500,$AD9*#REF!*#REF!,0))</f>
        <v>#REF!</v>
      </c>
      <c r="BT9" s="30" t="e">
        <f>IF($O9&lt;=500,$AD9*#REF!*#REF!,IF($O9&gt;500,$AD9*#REF!*#REF!,0))</f>
        <v>#REF!</v>
      </c>
      <c r="BU9" s="30" t="e">
        <f>$AD9*#REF!*#REF!</f>
        <v>#REF!</v>
      </c>
      <c r="BV9" s="30" t="e">
        <f>$AD9*(#REF!*#REF!)</f>
        <v>#REF!</v>
      </c>
      <c r="BW9" s="30" t="e">
        <f>IF($O9&lt;=500,$AD9*#REF!*#REF!,IF($O9&gt;500,$AD9*#REF!*#REF!,0))</f>
        <v>#REF!</v>
      </c>
      <c r="BX9" s="56" t="e">
        <f>IF($O9&lt;=500,$AB9*#REF!,IF($O9&gt;500,$AB9*#REF!,0))</f>
        <v>#REF!</v>
      </c>
      <c r="BY9" s="30" t="e">
        <f>IF($O9&lt;=500,$AB9*#REF!,IF($O9&gt;500,$AB9*#REF!,0))</f>
        <v>#REF!</v>
      </c>
      <c r="BZ9" s="30" t="e">
        <f>IF($O9&lt;=500,$AB9*#REF!,IF($O9&gt;500,$AB9*#REF!,0))</f>
        <v>#REF!</v>
      </c>
      <c r="CA9" s="54" t="e">
        <f>$AB9*#REF!*#REF!</f>
        <v>#REF!</v>
      </c>
      <c r="CB9" s="54" t="e">
        <f>$AB9*(#REF!*#REF!)</f>
        <v>#REF!</v>
      </c>
      <c r="CC9" s="54" t="e">
        <f>$AB9*#REF!*#REF!</f>
        <v>#REF!</v>
      </c>
      <c r="CD9" s="31" t="e">
        <f>SUM(AZ9+BF9+BL9+BR9+BX9)/1000*#REF!+(AF9*#REF!)</f>
        <v>#REF!</v>
      </c>
      <c r="CE9" s="53" t="e">
        <f>SUM(BA9+BG9+BM9+BS9+BY9)/1000*#REF!</f>
        <v>#REF!</v>
      </c>
      <c r="CF9" s="30" t="e">
        <f t="shared" si="0"/>
        <v>#REF!</v>
      </c>
      <c r="CG9" s="53" t="e">
        <f t="shared" si="1"/>
        <v>#REF!</v>
      </c>
      <c r="CH9" s="54" t="e">
        <f t="shared" si="2"/>
        <v>#REF!</v>
      </c>
      <c r="CI9" s="54" t="e">
        <f t="shared" si="3"/>
        <v>#REF!</v>
      </c>
      <c r="CJ9" s="26"/>
      <c r="CK9" s="26"/>
      <c r="CL9" s="26"/>
      <c r="CM9" s="26"/>
      <c r="CN9" s="26"/>
    </row>
    <row r="10" spans="1:92" s="29" customFormat="1" ht="25.5">
      <c r="A10" s="34" t="s">
        <v>9</v>
      </c>
      <c r="B10" s="34"/>
      <c r="C10" s="34"/>
      <c r="D10" s="34"/>
      <c r="E10" s="34"/>
      <c r="F10" s="38" t="s">
        <v>58</v>
      </c>
      <c r="G10" s="32">
        <v>1</v>
      </c>
      <c r="H10" s="32">
        <v>2</v>
      </c>
      <c r="I10" s="32">
        <v>99</v>
      </c>
      <c r="J10" s="32">
        <v>2000</v>
      </c>
      <c r="K10" s="32" t="s">
        <v>220</v>
      </c>
      <c r="L10" s="32" t="s">
        <v>220</v>
      </c>
      <c r="M10" s="32" t="s">
        <v>222</v>
      </c>
      <c r="N10" s="32" t="s">
        <v>224</v>
      </c>
      <c r="O10" s="32">
        <v>29</v>
      </c>
      <c r="P10" s="32">
        <v>1996</v>
      </c>
      <c r="Q10" s="32"/>
      <c r="R10" s="32"/>
      <c r="S10" s="32"/>
      <c r="T10" s="32"/>
      <c r="U10" s="32" t="s">
        <v>245</v>
      </c>
      <c r="V10" s="32"/>
      <c r="W10" s="32"/>
      <c r="X10" s="32"/>
      <c r="Y10" s="32"/>
      <c r="Z10" s="32"/>
      <c r="AA10" s="32"/>
      <c r="AB10" s="32">
        <v>1300</v>
      </c>
      <c r="AC10" s="32"/>
      <c r="AD10" s="32"/>
      <c r="AE10" s="32"/>
      <c r="AF10" s="32">
        <v>1300</v>
      </c>
      <c r="AG10" s="32"/>
      <c r="AH10" s="32"/>
      <c r="AI10" s="32"/>
      <c r="AJ10" s="32"/>
      <c r="AK10" s="32"/>
      <c r="AL10" s="32"/>
      <c r="AM10" s="32"/>
      <c r="AN10" s="32">
        <v>1</v>
      </c>
      <c r="AO10" s="32"/>
      <c r="AP10" s="32"/>
      <c r="AQ10" s="32"/>
      <c r="AR10" s="32"/>
      <c r="AS10" s="32"/>
      <c r="AT10" s="32">
        <v>1</v>
      </c>
      <c r="AU10" s="32"/>
      <c r="AV10" s="32"/>
      <c r="AW10" s="32"/>
      <c r="AX10" s="32"/>
      <c r="AY10" s="62"/>
      <c r="AZ10" s="30" t="e">
        <f>IF($O10&lt;=500,$AA10*#REF!,IF($O10&gt;500,$AA10*#REF!,0))</f>
        <v>#REF!</v>
      </c>
      <c r="BA10" s="30" t="e">
        <f>$AA10*#REF!</f>
        <v>#REF!</v>
      </c>
      <c r="BB10" s="30" t="e">
        <f>$AA10*#REF!</f>
        <v>#REF!</v>
      </c>
      <c r="BC10" s="30" t="e">
        <f>AA10*(#REF!*#REF!)</f>
        <v>#REF!</v>
      </c>
      <c r="BD10" s="30" t="e">
        <f>AA10*(#REF!*#REF!)</f>
        <v>#REF!</v>
      </c>
      <c r="BE10" s="30" t="e">
        <f>$AA10*#REF!</f>
        <v>#REF!</v>
      </c>
      <c r="BF10" s="30" t="e">
        <f>IF($O10&lt;=1000,$AE10*#REF!,IF($O10&gt;1000,$AE10*#REF!,0))*0</f>
        <v>#REF!</v>
      </c>
      <c r="BG10" s="30" t="e">
        <f>IF($O10&lt;=1000,$AE10*#REF!,IF($O10&gt;1000,$AE10*#REF!,0))*0</f>
        <v>#REF!</v>
      </c>
      <c r="BH10" s="30" t="e">
        <f>IF($O10&lt;=1000,$AE10*#REF!,IF($O10&gt;1000,$AE10*#REF!,0))*0</f>
        <v>#REF!</v>
      </c>
      <c r="BI10" s="30" t="e">
        <f>$AE10*(#REF!*#REF!)*0</f>
        <v>#REF!</v>
      </c>
      <c r="BJ10" s="30" t="e">
        <f>$AE10*(#REF!*#REF!)*0</f>
        <v>#REF!</v>
      </c>
      <c r="BK10" s="30" t="e">
        <f>$AE10*#REF!*0</f>
        <v>#REF!</v>
      </c>
      <c r="BL10" s="30" t="e">
        <f>IF($O10&lt;=500,$AC10*#REF!*#REF!,IF($O10&gt;500,$AC10*#REF!*#REF!,0))</f>
        <v>#REF!</v>
      </c>
      <c r="BM10" s="30" t="e">
        <f>IF($O10&lt;=500,$AC10*#REF!*#REF!,IF($O10&gt;500,$AC10*#REF!*#REF!,0))</f>
        <v>#REF!</v>
      </c>
      <c r="BN10" s="30" t="e">
        <f>IF($O10&lt;=500,$AC10*#REF!*#REF!,IF($O10&gt;500,$AC10*#REF!*#REF!,0))</f>
        <v>#REF!</v>
      </c>
      <c r="BO10" s="30" t="e">
        <f>$AC10*#REF!*#REF!</f>
        <v>#REF!</v>
      </c>
      <c r="BP10" s="30" t="e">
        <f>$AC10*(#REF!*#REF!)</f>
        <v>#REF!</v>
      </c>
      <c r="BQ10" s="30" t="e">
        <f>IF($O10&lt;=500,$AC10*#REF!*#REF!,IF($O10&gt;500,$AC10*#REF!*#REF!,0))</f>
        <v>#REF!</v>
      </c>
      <c r="BR10" s="30" t="e">
        <f>IF($O10&lt;=500,$AD10*#REF!*#REF!,IF($O10&gt;500,$AD10*#REF!*#REF!,0))</f>
        <v>#REF!</v>
      </c>
      <c r="BS10" s="30" t="e">
        <f>IF($O10&lt;=500,$AD10*#REF!*#REF!,IF($O10&gt;500,$AD10*#REF!*#REF!,0))</f>
        <v>#REF!</v>
      </c>
      <c r="BT10" s="30" t="e">
        <f>IF($O10&lt;=500,$AD10*#REF!*#REF!,IF($O10&gt;500,$AD10*#REF!*#REF!,0))</f>
        <v>#REF!</v>
      </c>
      <c r="BU10" s="30" t="e">
        <f>$AD10*#REF!*#REF!</f>
        <v>#REF!</v>
      </c>
      <c r="BV10" s="30" t="e">
        <f>$AD10*(#REF!*#REF!)</f>
        <v>#REF!</v>
      </c>
      <c r="BW10" s="30" t="e">
        <f>IF($O10&lt;=500,$AD10*#REF!*#REF!,IF($O10&gt;500,$AD10*#REF!*#REF!,0))</f>
        <v>#REF!</v>
      </c>
      <c r="BX10" s="56" t="e">
        <f>IF($O10&lt;=500,$AB10*#REF!,IF($O10&gt;500,$AB10*#REF!,0))</f>
        <v>#REF!</v>
      </c>
      <c r="BY10" s="30" t="e">
        <f>IF($O10&lt;=500,$AB10*#REF!,IF($O10&gt;500,$AB10*#REF!,0))</f>
        <v>#REF!</v>
      </c>
      <c r="BZ10" s="30" t="e">
        <f>IF($O10&lt;=500,$AB10*#REF!,IF($O10&gt;500,$AB10*#REF!,0))</f>
        <v>#REF!</v>
      </c>
      <c r="CA10" s="54" t="e">
        <f>$AB10*#REF!*#REF!</f>
        <v>#REF!</v>
      </c>
      <c r="CB10" s="54" t="e">
        <f>$AB10*(#REF!*#REF!)</f>
        <v>#REF!</v>
      </c>
      <c r="CC10" s="54" t="e">
        <f>$AB10*#REF!*#REF!</f>
        <v>#REF!</v>
      </c>
      <c r="CD10" s="31" t="e">
        <f>SUM(AZ10+BF10+BL10+BR10+BX10)/1000*#REF!+(AF10*#REF!)</f>
        <v>#REF!</v>
      </c>
      <c r="CE10" s="53" t="e">
        <f>SUM(BA10+BG10+BM10+BS10+BY10)/1000*#REF!</f>
        <v>#REF!</v>
      </c>
      <c r="CF10" s="30" t="e">
        <f t="shared" si="0"/>
        <v>#REF!</v>
      </c>
      <c r="CG10" s="53" t="e">
        <f t="shared" si="1"/>
        <v>#REF!</v>
      </c>
      <c r="CH10" s="54" t="e">
        <f t="shared" si="2"/>
        <v>#REF!</v>
      </c>
      <c r="CI10" s="54" t="e">
        <f t="shared" si="3"/>
        <v>#REF!</v>
      </c>
      <c r="CJ10" s="26"/>
      <c r="CK10" s="26"/>
      <c r="CL10" s="26"/>
      <c r="CM10" s="26"/>
      <c r="CN10" s="26"/>
    </row>
    <row r="11" spans="1:92" s="29" customFormat="1" ht="25.5">
      <c r="A11" s="34" t="s">
        <v>8</v>
      </c>
      <c r="B11" s="34"/>
      <c r="C11" s="34"/>
      <c r="D11" s="34"/>
      <c r="E11" s="34"/>
      <c r="F11" s="33" t="s">
        <v>150</v>
      </c>
      <c r="G11" s="32">
        <v>1</v>
      </c>
      <c r="H11" s="32">
        <v>2</v>
      </c>
      <c r="I11" s="32">
        <v>60</v>
      </c>
      <c r="J11" s="32">
        <v>1963</v>
      </c>
      <c r="K11" s="32" t="s">
        <v>220</v>
      </c>
      <c r="L11" s="32" t="s">
        <v>220</v>
      </c>
      <c r="M11" s="32" t="s">
        <v>222</v>
      </c>
      <c r="N11" s="32" t="s">
        <v>224</v>
      </c>
      <c r="O11" s="32">
        <v>15</v>
      </c>
      <c r="P11" s="32">
        <v>2002</v>
      </c>
      <c r="Q11" s="32"/>
      <c r="R11" s="32"/>
      <c r="S11" s="32"/>
      <c r="T11" s="32"/>
      <c r="U11" s="32" t="s">
        <v>245</v>
      </c>
      <c r="V11" s="32"/>
      <c r="W11" s="32"/>
      <c r="X11" s="32"/>
      <c r="Y11" s="32"/>
      <c r="Z11" s="32"/>
      <c r="AA11" s="32"/>
      <c r="AB11" s="32">
        <v>800</v>
      </c>
      <c r="AC11" s="32"/>
      <c r="AD11" s="32"/>
      <c r="AE11" s="32"/>
      <c r="AF11" s="32">
        <v>2800</v>
      </c>
      <c r="AG11" s="32"/>
      <c r="AH11" s="32"/>
      <c r="AI11" s="32"/>
      <c r="AJ11" s="32"/>
      <c r="AK11" s="32"/>
      <c r="AL11" s="32"/>
      <c r="AM11" s="32"/>
      <c r="AN11" s="32"/>
      <c r="AO11" s="32">
        <v>1</v>
      </c>
      <c r="AP11" s="32"/>
      <c r="AQ11" s="32"/>
      <c r="AR11" s="32"/>
      <c r="AS11" s="32"/>
      <c r="AT11" s="32"/>
      <c r="AU11" s="32"/>
      <c r="AV11" s="32"/>
      <c r="AW11" s="32"/>
      <c r="AX11" s="32"/>
      <c r="AY11" s="62"/>
      <c r="AZ11" s="30" t="e">
        <f>IF($O11&lt;=500,$AA11*#REF!,IF($O11&gt;500,$AA11*#REF!,0))</f>
        <v>#REF!</v>
      </c>
      <c r="BA11" s="30" t="e">
        <f>$AA11*#REF!</f>
        <v>#REF!</v>
      </c>
      <c r="BB11" s="30" t="e">
        <f>$AA11*#REF!</f>
        <v>#REF!</v>
      </c>
      <c r="BC11" s="30" t="e">
        <f>AA11*(#REF!*#REF!)</f>
        <v>#REF!</v>
      </c>
      <c r="BD11" s="30" t="e">
        <f>AA11*(#REF!*#REF!)</f>
        <v>#REF!</v>
      </c>
      <c r="BE11" s="30" t="e">
        <f>$AA11*#REF!</f>
        <v>#REF!</v>
      </c>
      <c r="BF11" s="30" t="e">
        <f>IF($O11&lt;=1000,$AE11*#REF!,IF($O11&gt;1000,$AE11*#REF!,0))*0</f>
        <v>#REF!</v>
      </c>
      <c r="BG11" s="30" t="e">
        <f>IF($O11&lt;=1000,$AE11*#REF!,IF($O11&gt;1000,$AE11*#REF!,0))*0</f>
        <v>#REF!</v>
      </c>
      <c r="BH11" s="30" t="e">
        <f>IF($O11&lt;=1000,$AE11*#REF!,IF($O11&gt;1000,$AE11*#REF!,0))*0</f>
        <v>#REF!</v>
      </c>
      <c r="BI11" s="30" t="e">
        <f>$AE11*(#REF!*#REF!)*0</f>
        <v>#REF!</v>
      </c>
      <c r="BJ11" s="30" t="e">
        <f>$AE11*(#REF!*#REF!)*0</f>
        <v>#REF!</v>
      </c>
      <c r="BK11" s="30" t="e">
        <f>$AE11*#REF!*0</f>
        <v>#REF!</v>
      </c>
      <c r="BL11" s="30" t="e">
        <f>IF($O11&lt;=500,$AC11*#REF!*#REF!,IF($O11&gt;500,$AC11*#REF!*#REF!,0))</f>
        <v>#REF!</v>
      </c>
      <c r="BM11" s="30" t="e">
        <f>IF($O11&lt;=500,$AC11*#REF!*#REF!,IF($O11&gt;500,$AC11*#REF!*#REF!,0))</f>
        <v>#REF!</v>
      </c>
      <c r="BN11" s="30" t="e">
        <f>IF($O11&lt;=500,$AC11*#REF!*#REF!,IF($O11&gt;500,$AC11*#REF!*#REF!,0))</f>
        <v>#REF!</v>
      </c>
      <c r="BO11" s="30" t="e">
        <f>$AC11*#REF!*#REF!</f>
        <v>#REF!</v>
      </c>
      <c r="BP11" s="30" t="e">
        <f>$AC11*(#REF!*#REF!)</f>
        <v>#REF!</v>
      </c>
      <c r="BQ11" s="30" t="e">
        <f>IF($O11&lt;=500,$AC11*#REF!*#REF!,IF($O11&gt;500,$AC11*#REF!*#REF!,0))</f>
        <v>#REF!</v>
      </c>
      <c r="BR11" s="30" t="e">
        <f>IF($O11&lt;=500,$AD11*#REF!*#REF!,IF($O11&gt;500,$AD11*#REF!*#REF!,0))</f>
        <v>#REF!</v>
      </c>
      <c r="BS11" s="30" t="e">
        <f>IF($O11&lt;=500,$AD11*#REF!*#REF!,IF($O11&gt;500,$AD11*#REF!*#REF!,0))</f>
        <v>#REF!</v>
      </c>
      <c r="BT11" s="30" t="e">
        <f>IF($O11&lt;=500,$AD11*#REF!*#REF!,IF($O11&gt;500,$AD11*#REF!*#REF!,0))</f>
        <v>#REF!</v>
      </c>
      <c r="BU11" s="30" t="e">
        <f>$AD11*#REF!*#REF!</f>
        <v>#REF!</v>
      </c>
      <c r="BV11" s="30" t="e">
        <f>$AD11*(#REF!*#REF!)</f>
        <v>#REF!</v>
      </c>
      <c r="BW11" s="30" t="e">
        <f>IF($O11&lt;=500,$AD11*#REF!*#REF!,IF($O11&gt;500,$AD11*#REF!*#REF!,0))</f>
        <v>#REF!</v>
      </c>
      <c r="BX11" s="56" t="e">
        <f>IF($O11&lt;=500,$AB11*#REF!,IF($O11&gt;500,$AB11*#REF!,0))</f>
        <v>#REF!</v>
      </c>
      <c r="BY11" s="30" t="e">
        <f>IF($O11&lt;=500,$AB11*#REF!,IF($O11&gt;500,$AB11*#REF!,0))</f>
        <v>#REF!</v>
      </c>
      <c r="BZ11" s="30" t="e">
        <f>IF($O11&lt;=500,$AB11*#REF!,IF($O11&gt;500,$AB11*#REF!,0))</f>
        <v>#REF!</v>
      </c>
      <c r="CA11" s="54" t="e">
        <f>$AB11*#REF!*#REF!</f>
        <v>#REF!</v>
      </c>
      <c r="CB11" s="54" t="e">
        <f>$AB11*(#REF!*#REF!)</f>
        <v>#REF!</v>
      </c>
      <c r="CC11" s="54" t="e">
        <f>$AB11*#REF!*#REF!</f>
        <v>#REF!</v>
      </c>
      <c r="CD11" s="31" t="e">
        <f>SUM(AZ11+BF11+BL11+BR11+BX11)/1000*#REF!+(AF11*#REF!)</f>
        <v>#REF!</v>
      </c>
      <c r="CE11" s="53" t="e">
        <f>SUM(BA11+BG11+BM11+BS11+BY11)/1000*#REF!</f>
        <v>#REF!</v>
      </c>
      <c r="CF11" s="30" t="e">
        <f t="shared" si="0"/>
        <v>#REF!</v>
      </c>
      <c r="CG11" s="53" t="e">
        <f t="shared" si="1"/>
        <v>#REF!</v>
      </c>
      <c r="CH11" s="54" t="e">
        <f t="shared" si="2"/>
        <v>#REF!</v>
      </c>
      <c r="CI11" s="54" t="e">
        <f t="shared" si="3"/>
        <v>#REF!</v>
      </c>
      <c r="CJ11" s="26"/>
      <c r="CK11" s="26"/>
      <c r="CL11" s="26"/>
      <c r="CM11" s="26"/>
      <c r="CN11" s="26"/>
    </row>
    <row r="12" spans="1:92" s="29" customFormat="1" ht="25.5">
      <c r="A12" s="34" t="s">
        <v>7</v>
      </c>
      <c r="B12" s="34"/>
      <c r="C12" s="34"/>
      <c r="D12" s="34"/>
      <c r="E12" s="34"/>
      <c r="F12" s="33" t="s">
        <v>149</v>
      </c>
      <c r="G12" s="32">
        <v>1</v>
      </c>
      <c r="H12" s="32">
        <v>2</v>
      </c>
      <c r="I12" s="32">
        <v>80</v>
      </c>
      <c r="J12" s="32">
        <v>1989</v>
      </c>
      <c r="K12" s="32" t="s">
        <v>220</v>
      </c>
      <c r="L12" s="32" t="s">
        <v>220</v>
      </c>
      <c r="M12" s="32" t="s">
        <v>222</v>
      </c>
      <c r="N12" s="32" t="s">
        <v>224</v>
      </c>
      <c r="O12" s="32">
        <v>20</v>
      </c>
      <c r="P12" s="32">
        <v>1995</v>
      </c>
      <c r="Q12" s="32"/>
      <c r="R12" s="32"/>
      <c r="S12" s="32"/>
      <c r="T12" s="32"/>
      <c r="U12" s="32" t="s">
        <v>245</v>
      </c>
      <c r="V12" s="32"/>
      <c r="W12" s="32"/>
      <c r="X12" s="32"/>
      <c r="Y12" s="32"/>
      <c r="Z12" s="32"/>
      <c r="AA12" s="32"/>
      <c r="AB12" s="32">
        <v>1000</v>
      </c>
      <c r="AC12" s="32"/>
      <c r="AD12" s="32"/>
      <c r="AE12" s="32"/>
      <c r="AF12" s="32">
        <v>3000</v>
      </c>
      <c r="AG12" s="32"/>
      <c r="AH12" s="32"/>
      <c r="AI12" s="32"/>
      <c r="AJ12" s="32"/>
      <c r="AK12" s="32"/>
      <c r="AL12" s="32"/>
      <c r="AM12" s="32"/>
      <c r="AN12" s="32"/>
      <c r="AO12" s="32">
        <v>1</v>
      </c>
      <c r="AP12" s="32"/>
      <c r="AQ12" s="32"/>
      <c r="AR12" s="32"/>
      <c r="AS12" s="32"/>
      <c r="AT12" s="32"/>
      <c r="AU12" s="32"/>
      <c r="AV12" s="32"/>
      <c r="AW12" s="32"/>
      <c r="AX12" s="32"/>
      <c r="AY12" s="62"/>
      <c r="AZ12" s="30" t="e">
        <f>IF($O12&lt;=500,$AA12*#REF!,IF($O12&gt;500,$AA12*#REF!,0))</f>
        <v>#REF!</v>
      </c>
      <c r="BA12" s="30" t="e">
        <f>$AA12*#REF!</f>
        <v>#REF!</v>
      </c>
      <c r="BB12" s="30" t="e">
        <f>$AA12*#REF!</f>
        <v>#REF!</v>
      </c>
      <c r="BC12" s="30" t="e">
        <f>AA12*(#REF!*#REF!)</f>
        <v>#REF!</v>
      </c>
      <c r="BD12" s="30" t="e">
        <f>AA12*(#REF!*#REF!)</f>
        <v>#REF!</v>
      </c>
      <c r="BE12" s="30" t="e">
        <f>$AA12*#REF!</f>
        <v>#REF!</v>
      </c>
      <c r="BF12" s="30" t="e">
        <f>IF($O12&lt;=1000,$AE12*#REF!,IF($O12&gt;1000,$AE12*#REF!,0))*0</f>
        <v>#REF!</v>
      </c>
      <c r="BG12" s="30" t="e">
        <f>IF($O12&lt;=1000,$AE12*#REF!,IF($O12&gt;1000,$AE12*#REF!,0))*0</f>
        <v>#REF!</v>
      </c>
      <c r="BH12" s="30" t="e">
        <f>IF($O12&lt;=1000,$AE12*#REF!,IF($O12&gt;1000,$AE12*#REF!,0))*0</f>
        <v>#REF!</v>
      </c>
      <c r="BI12" s="30" t="e">
        <f>$AE12*(#REF!*#REF!)*0</f>
        <v>#REF!</v>
      </c>
      <c r="BJ12" s="30" t="e">
        <f>$AE12*(#REF!*#REF!)*0</f>
        <v>#REF!</v>
      </c>
      <c r="BK12" s="30" t="e">
        <f>$AE12*#REF!*0</f>
        <v>#REF!</v>
      </c>
      <c r="BL12" s="30" t="e">
        <f>IF($O12&lt;=500,$AC12*#REF!*#REF!,IF($O12&gt;500,$AC12*#REF!*#REF!,0))</f>
        <v>#REF!</v>
      </c>
      <c r="BM12" s="30" t="e">
        <f>IF($O12&lt;=500,$AC12*#REF!*#REF!,IF($O12&gt;500,$AC12*#REF!*#REF!,0))</f>
        <v>#REF!</v>
      </c>
      <c r="BN12" s="30" t="e">
        <f>IF($O12&lt;=500,$AC12*#REF!*#REF!,IF($O12&gt;500,$AC12*#REF!*#REF!,0))</f>
        <v>#REF!</v>
      </c>
      <c r="BO12" s="30" t="e">
        <f>$AC12*#REF!*#REF!</f>
        <v>#REF!</v>
      </c>
      <c r="BP12" s="30" t="e">
        <f>$AC12*(#REF!*#REF!)</f>
        <v>#REF!</v>
      </c>
      <c r="BQ12" s="30" t="e">
        <f>IF($O12&lt;=500,$AC12*#REF!*#REF!,IF($O12&gt;500,$AC12*#REF!*#REF!,0))</f>
        <v>#REF!</v>
      </c>
      <c r="BR12" s="30" t="e">
        <f>IF($O12&lt;=500,$AD12*#REF!*#REF!,IF($O12&gt;500,$AD12*#REF!*#REF!,0))</f>
        <v>#REF!</v>
      </c>
      <c r="BS12" s="30" t="e">
        <f>IF($O12&lt;=500,$AD12*#REF!*#REF!,IF($O12&gt;500,$AD12*#REF!*#REF!,0))</f>
        <v>#REF!</v>
      </c>
      <c r="BT12" s="30" t="e">
        <f>IF($O12&lt;=500,$AD12*#REF!*#REF!,IF($O12&gt;500,$AD12*#REF!*#REF!,0))</f>
        <v>#REF!</v>
      </c>
      <c r="BU12" s="30" t="e">
        <f>$AD12*#REF!*#REF!</f>
        <v>#REF!</v>
      </c>
      <c r="BV12" s="30" t="e">
        <f>$AD12*(#REF!*#REF!)</f>
        <v>#REF!</v>
      </c>
      <c r="BW12" s="30" t="e">
        <f>IF($O12&lt;=500,$AD12*#REF!*#REF!,IF($O12&gt;500,$AD12*#REF!*#REF!,0))</f>
        <v>#REF!</v>
      </c>
      <c r="BX12" s="56" t="e">
        <f>IF($O12&lt;=500,$AB12*#REF!,IF($O12&gt;500,$AB12*#REF!,0))</f>
        <v>#REF!</v>
      </c>
      <c r="BY12" s="30" t="e">
        <f>IF($O12&lt;=500,$AB12*#REF!,IF($O12&gt;500,$AB12*#REF!,0))</f>
        <v>#REF!</v>
      </c>
      <c r="BZ12" s="30" t="e">
        <f>IF($O12&lt;=500,$AB12*#REF!,IF($O12&gt;500,$AB12*#REF!,0))</f>
        <v>#REF!</v>
      </c>
      <c r="CA12" s="54" t="e">
        <f>$AB12*#REF!*#REF!</f>
        <v>#REF!</v>
      </c>
      <c r="CB12" s="54" t="e">
        <f>$AB12*(#REF!*#REF!)</f>
        <v>#REF!</v>
      </c>
      <c r="CC12" s="54" t="e">
        <f>$AB12*#REF!*#REF!</f>
        <v>#REF!</v>
      </c>
      <c r="CD12" s="31" t="e">
        <f>SUM(AZ12+BF12+BL12+BR12+BX12)/1000*#REF!+(AF12*#REF!)</f>
        <v>#REF!</v>
      </c>
      <c r="CE12" s="53" t="e">
        <f>SUM(BA12+BG12+BM12+BS12+BY12)/1000*#REF!</f>
        <v>#REF!</v>
      </c>
      <c r="CF12" s="30" t="e">
        <f t="shared" si="0"/>
        <v>#REF!</v>
      </c>
      <c r="CG12" s="53" t="e">
        <f t="shared" si="1"/>
        <v>#REF!</v>
      </c>
      <c r="CH12" s="54" t="e">
        <f t="shared" si="2"/>
        <v>#REF!</v>
      </c>
      <c r="CI12" s="54" t="e">
        <f t="shared" si="3"/>
        <v>#REF!</v>
      </c>
      <c r="CJ12" s="26"/>
      <c r="CK12" s="26"/>
      <c r="CL12" s="26"/>
      <c r="CM12" s="26"/>
      <c r="CN12" s="26"/>
    </row>
    <row r="13" spans="1:92" s="29" customFormat="1" ht="25.5">
      <c r="A13" s="34" t="s">
        <v>6</v>
      </c>
      <c r="B13" s="34"/>
      <c r="C13" s="34"/>
      <c r="D13" s="34"/>
      <c r="E13" s="34"/>
      <c r="F13" s="33" t="s">
        <v>56</v>
      </c>
      <c r="G13" s="32">
        <v>1</v>
      </c>
      <c r="H13" s="32">
        <v>3</v>
      </c>
      <c r="I13" s="32">
        <v>177</v>
      </c>
      <c r="J13" s="32">
        <v>2007</v>
      </c>
      <c r="K13" s="32" t="s">
        <v>220</v>
      </c>
      <c r="L13" s="32" t="s">
        <v>220</v>
      </c>
      <c r="M13" s="32" t="s">
        <v>222</v>
      </c>
      <c r="N13" s="32"/>
      <c r="O13" s="32">
        <v>17</v>
      </c>
      <c r="P13" s="32">
        <v>2014</v>
      </c>
      <c r="Q13" s="32"/>
      <c r="R13" s="32"/>
      <c r="S13" s="32"/>
      <c r="T13" s="32"/>
      <c r="U13" s="32" t="s">
        <v>245</v>
      </c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>
        <v>1</v>
      </c>
      <c r="AP13" s="32"/>
      <c r="AQ13" s="32"/>
      <c r="AR13" s="32"/>
      <c r="AS13" s="32"/>
      <c r="AT13" s="32"/>
      <c r="AU13" s="32"/>
      <c r="AV13" s="32"/>
      <c r="AW13" s="32"/>
      <c r="AX13" s="32"/>
      <c r="AY13" s="62"/>
      <c r="AZ13" s="30" t="e">
        <f>IF($O13&lt;=500,$AA13*#REF!,IF($O13&gt;500,$AA13*#REF!,0))</f>
        <v>#REF!</v>
      </c>
      <c r="BA13" s="30" t="e">
        <f>$AA13*#REF!</f>
        <v>#REF!</v>
      </c>
      <c r="BB13" s="30" t="e">
        <f>$AA13*#REF!</f>
        <v>#REF!</v>
      </c>
      <c r="BC13" s="30" t="e">
        <f>AA13*(#REF!*#REF!)</f>
        <v>#REF!</v>
      </c>
      <c r="BD13" s="30" t="e">
        <f>AA13*(#REF!*#REF!)</f>
        <v>#REF!</v>
      </c>
      <c r="BE13" s="30" t="e">
        <f>$AA13*#REF!</f>
        <v>#REF!</v>
      </c>
      <c r="BF13" s="30" t="e">
        <f>IF($O13&lt;=1000,$AE13*#REF!,IF($O13&gt;1000,$AE13*#REF!,0))*0</f>
        <v>#REF!</v>
      </c>
      <c r="BG13" s="30" t="e">
        <f>IF($O13&lt;=1000,$AE13*#REF!,IF($O13&gt;1000,$AE13*#REF!,0))*0</f>
        <v>#REF!</v>
      </c>
      <c r="BH13" s="30" t="e">
        <f>IF($O13&lt;=1000,$AE13*#REF!,IF($O13&gt;1000,$AE13*#REF!,0))*0</f>
        <v>#REF!</v>
      </c>
      <c r="BI13" s="30" t="e">
        <f>$AE13*(#REF!*#REF!)*0</f>
        <v>#REF!</v>
      </c>
      <c r="BJ13" s="30" t="e">
        <f>$AE13*(#REF!*#REF!)*0</f>
        <v>#REF!</v>
      </c>
      <c r="BK13" s="30" t="e">
        <f>$AE13*#REF!*0</f>
        <v>#REF!</v>
      </c>
      <c r="BL13" s="30" t="e">
        <f>IF($O13&lt;=500,$AC13*#REF!*#REF!,IF($O13&gt;500,$AC13*#REF!*#REF!,0))</f>
        <v>#REF!</v>
      </c>
      <c r="BM13" s="30" t="e">
        <f>IF($O13&lt;=500,$AC13*#REF!*#REF!,IF($O13&gt;500,$AC13*#REF!*#REF!,0))</f>
        <v>#REF!</v>
      </c>
      <c r="BN13" s="30" t="e">
        <f>IF($O13&lt;=500,$AC13*#REF!*#REF!,IF($O13&gt;500,$AC13*#REF!*#REF!,0))</f>
        <v>#REF!</v>
      </c>
      <c r="BO13" s="30" t="e">
        <f>$AC13*#REF!*#REF!</f>
        <v>#REF!</v>
      </c>
      <c r="BP13" s="30" t="e">
        <f>$AC13*(#REF!*#REF!)</f>
        <v>#REF!</v>
      </c>
      <c r="BQ13" s="30" t="e">
        <f>IF($O13&lt;=500,$AC13*#REF!*#REF!,IF($O13&gt;500,$AC13*#REF!*#REF!,0))</f>
        <v>#REF!</v>
      </c>
      <c r="BR13" s="30" t="e">
        <f>IF($O13&lt;=500,$AD13*#REF!*#REF!,IF($O13&gt;500,$AD13*#REF!*#REF!,0))</f>
        <v>#REF!</v>
      </c>
      <c r="BS13" s="30" t="e">
        <f>IF($O13&lt;=500,$AD13*#REF!*#REF!,IF($O13&gt;500,$AD13*#REF!*#REF!,0))</f>
        <v>#REF!</v>
      </c>
      <c r="BT13" s="30" t="e">
        <f>IF($O13&lt;=500,$AD13*#REF!*#REF!,IF($O13&gt;500,$AD13*#REF!*#REF!,0))</f>
        <v>#REF!</v>
      </c>
      <c r="BU13" s="30" t="e">
        <f>$AD13*#REF!*#REF!</f>
        <v>#REF!</v>
      </c>
      <c r="BV13" s="30" t="e">
        <f>$AD13*(#REF!*#REF!)</f>
        <v>#REF!</v>
      </c>
      <c r="BW13" s="30" t="e">
        <f>IF($O13&lt;=500,$AD13*#REF!*#REF!,IF($O13&gt;500,$AD13*#REF!*#REF!,0))</f>
        <v>#REF!</v>
      </c>
      <c r="BX13" s="56" t="e">
        <f>IF($O13&lt;=500,$AB13*#REF!,IF($O13&gt;500,$AB13*#REF!,0))</f>
        <v>#REF!</v>
      </c>
      <c r="BY13" s="30" t="e">
        <f>IF($O13&lt;=500,$AB13*#REF!,IF($O13&gt;500,$AB13*#REF!,0))</f>
        <v>#REF!</v>
      </c>
      <c r="BZ13" s="30" t="e">
        <f>IF($O13&lt;=500,$AB13*#REF!,IF($O13&gt;500,$AB13*#REF!,0))</f>
        <v>#REF!</v>
      </c>
      <c r="CA13" s="54" t="e">
        <f>$AB13*#REF!*#REF!</f>
        <v>#REF!</v>
      </c>
      <c r="CB13" s="54" t="e">
        <f>$AB13*(#REF!*#REF!)</f>
        <v>#REF!</v>
      </c>
      <c r="CC13" s="54" t="e">
        <f>$AB13*#REF!*#REF!</f>
        <v>#REF!</v>
      </c>
      <c r="CD13" s="31" t="e">
        <f>SUM(AZ13+BF13+BL13+BR13+BX13)/1000*#REF!+(AF13*#REF!)</f>
        <v>#REF!</v>
      </c>
      <c r="CE13" s="53" t="e">
        <f>SUM(BA13+BG13+BM13+BS13+BY13)/1000*#REF!</f>
        <v>#REF!</v>
      </c>
      <c r="CF13" s="30" t="e">
        <f t="shared" si="0"/>
        <v>#REF!</v>
      </c>
      <c r="CG13" s="53" t="e">
        <f t="shared" si="1"/>
        <v>#REF!</v>
      </c>
      <c r="CH13" s="54" t="e">
        <f t="shared" si="2"/>
        <v>#REF!</v>
      </c>
      <c r="CI13" s="54" t="e">
        <f t="shared" si="3"/>
        <v>#REF!</v>
      </c>
      <c r="CJ13" s="26"/>
      <c r="CK13" s="26"/>
      <c r="CL13" s="26"/>
      <c r="CM13" s="26"/>
      <c r="CN13" s="26"/>
    </row>
    <row r="14" spans="1:92" s="29" customFormat="1" ht="25.5">
      <c r="A14" s="34" t="s">
        <v>5</v>
      </c>
      <c r="B14" s="34"/>
      <c r="C14" s="34"/>
      <c r="D14" s="34"/>
      <c r="E14" s="34"/>
      <c r="F14" s="33" t="s">
        <v>148</v>
      </c>
      <c r="G14" s="32">
        <v>1</v>
      </c>
      <c r="H14" s="32">
        <v>2</v>
      </c>
      <c r="I14" s="32">
        <v>180</v>
      </c>
      <c r="J14" s="32">
        <v>1840</v>
      </c>
      <c r="K14" s="32" t="s">
        <v>220</v>
      </c>
      <c r="L14" s="32" t="s">
        <v>220</v>
      </c>
      <c r="M14" s="32" t="s">
        <v>221</v>
      </c>
      <c r="N14" s="32" t="s">
        <v>229</v>
      </c>
      <c r="O14" s="32"/>
      <c r="P14" s="32"/>
      <c r="Q14" s="32"/>
      <c r="R14" s="32">
        <v>1</v>
      </c>
      <c r="S14" s="32"/>
      <c r="T14" s="32"/>
      <c r="U14" s="32"/>
      <c r="V14" s="32"/>
      <c r="W14" s="32"/>
      <c r="X14" s="32">
        <v>1</v>
      </c>
      <c r="Y14" s="32"/>
      <c r="Z14" s="32"/>
      <c r="AA14" s="32">
        <v>3000</v>
      </c>
      <c r="AB14" s="32"/>
      <c r="AC14" s="32"/>
      <c r="AD14" s="32"/>
      <c r="AE14" s="32">
        <v>4080</v>
      </c>
      <c r="AF14" s="32"/>
      <c r="AG14" s="32"/>
      <c r="AH14" s="32"/>
      <c r="AI14" s="32"/>
      <c r="AJ14" s="32"/>
      <c r="AK14" s="32"/>
      <c r="AL14" s="32"/>
      <c r="AM14" s="32"/>
      <c r="AN14" s="32"/>
      <c r="AO14" s="32">
        <v>1</v>
      </c>
      <c r="AP14" s="32"/>
      <c r="AQ14" s="32"/>
      <c r="AR14" s="32"/>
      <c r="AS14" s="32"/>
      <c r="AT14" s="32"/>
      <c r="AU14" s="32"/>
      <c r="AV14" s="32"/>
      <c r="AW14" s="32"/>
      <c r="AX14" s="32"/>
      <c r="AY14" s="62"/>
      <c r="AZ14" s="30" t="e">
        <f>IF($O14&lt;=500,$AA14*#REF!,IF($O14&gt;500,$AA14*#REF!,0))</f>
        <v>#REF!</v>
      </c>
      <c r="BA14" s="30" t="e">
        <f>$AA14*#REF!</f>
        <v>#REF!</v>
      </c>
      <c r="BB14" s="30" t="e">
        <f>$AA14*#REF!</f>
        <v>#REF!</v>
      </c>
      <c r="BC14" s="30" t="e">
        <f>AA14*(#REF!*#REF!)</f>
        <v>#REF!</v>
      </c>
      <c r="BD14" s="30" t="e">
        <f>AA14*(#REF!*#REF!)</f>
        <v>#REF!</v>
      </c>
      <c r="BE14" s="30" t="e">
        <f>$AA14*#REF!</f>
        <v>#REF!</v>
      </c>
      <c r="BF14" s="30" t="e">
        <f>IF($O14&lt;=1000,$AE14*#REF!,IF($O14&gt;1000,$AE14*#REF!,0))*0</f>
        <v>#REF!</v>
      </c>
      <c r="BG14" s="30" t="e">
        <f>IF($O14&lt;=1000,$AE14*#REF!,IF($O14&gt;1000,$AE14*#REF!,0))*0</f>
        <v>#REF!</v>
      </c>
      <c r="BH14" s="30" t="e">
        <f>IF($O14&lt;=1000,$AE14*#REF!,IF($O14&gt;1000,$AE14*#REF!,0))*0</f>
        <v>#REF!</v>
      </c>
      <c r="BI14" s="30" t="e">
        <f>$AE14*(#REF!*#REF!)*0</f>
        <v>#REF!</v>
      </c>
      <c r="BJ14" s="30" t="e">
        <f>$AE14*(#REF!*#REF!)*0</f>
        <v>#REF!</v>
      </c>
      <c r="BK14" s="30" t="e">
        <f>$AE14*#REF!*0</f>
        <v>#REF!</v>
      </c>
      <c r="BL14" s="30" t="e">
        <f>IF($O14&lt;=500,$AC14*#REF!*#REF!,IF($O14&gt;500,$AC14*#REF!*#REF!,0))</f>
        <v>#REF!</v>
      </c>
      <c r="BM14" s="30" t="e">
        <f>IF($O14&lt;=500,$AC14*#REF!*#REF!,IF($O14&gt;500,$AC14*#REF!*#REF!,0))</f>
        <v>#REF!</v>
      </c>
      <c r="BN14" s="30" t="e">
        <f>IF($O14&lt;=500,$AC14*#REF!*#REF!,IF($O14&gt;500,$AC14*#REF!*#REF!,0))</f>
        <v>#REF!</v>
      </c>
      <c r="BO14" s="30" t="e">
        <f>$AC14*#REF!*#REF!</f>
        <v>#REF!</v>
      </c>
      <c r="BP14" s="30" t="e">
        <f>$AC14*(#REF!*#REF!)</f>
        <v>#REF!</v>
      </c>
      <c r="BQ14" s="30" t="e">
        <f>IF($O14&lt;=500,$AC14*#REF!*#REF!,IF($O14&gt;500,$AC14*#REF!*#REF!,0))</f>
        <v>#REF!</v>
      </c>
      <c r="BR14" s="30" t="e">
        <f>IF($O14&lt;=500,$AD14*#REF!*#REF!,IF($O14&gt;500,$AD14*#REF!*#REF!,0))</f>
        <v>#REF!</v>
      </c>
      <c r="BS14" s="30" t="e">
        <f>IF($O14&lt;=500,$AD14*#REF!*#REF!,IF($O14&gt;500,$AD14*#REF!*#REF!,0))</f>
        <v>#REF!</v>
      </c>
      <c r="BT14" s="30" t="e">
        <f>IF($O14&lt;=500,$AD14*#REF!*#REF!,IF($O14&gt;500,$AD14*#REF!*#REF!,0))</f>
        <v>#REF!</v>
      </c>
      <c r="BU14" s="30" t="e">
        <f>$AD14*#REF!*#REF!</f>
        <v>#REF!</v>
      </c>
      <c r="BV14" s="30" t="e">
        <f>$AD14*(#REF!*#REF!)</f>
        <v>#REF!</v>
      </c>
      <c r="BW14" s="30" t="e">
        <f>IF($O14&lt;=500,$AD14*#REF!*#REF!,IF($O14&gt;500,$AD14*#REF!*#REF!,0))</f>
        <v>#REF!</v>
      </c>
      <c r="BX14" s="56" t="e">
        <f>IF($O14&lt;=500,$AB14*#REF!,IF($O14&gt;500,$AB14*#REF!,0))</f>
        <v>#REF!</v>
      </c>
      <c r="BY14" s="30" t="e">
        <f>IF($O14&lt;=500,$AB14*#REF!,IF($O14&gt;500,$AB14*#REF!,0))</f>
        <v>#REF!</v>
      </c>
      <c r="BZ14" s="30" t="e">
        <f>IF($O14&lt;=500,$AB14*#REF!,IF($O14&gt;500,$AB14*#REF!,0))</f>
        <v>#REF!</v>
      </c>
      <c r="CA14" s="54" t="e">
        <f>$AB14*#REF!*#REF!</f>
        <v>#REF!</v>
      </c>
      <c r="CB14" s="54" t="e">
        <f>$AB14*(#REF!*#REF!)</f>
        <v>#REF!</v>
      </c>
      <c r="CC14" s="54" t="e">
        <f>$AB14*#REF!*#REF!</f>
        <v>#REF!</v>
      </c>
      <c r="CD14" s="31" t="e">
        <f>SUM(AZ14+BF14+BL14+BR14+BX14)/1000*#REF!+(AF14*#REF!)</f>
        <v>#REF!</v>
      </c>
      <c r="CE14" s="53" t="e">
        <f>SUM(BA14+BG14+BM14+BS14+BY14)/1000*#REF!</f>
        <v>#REF!</v>
      </c>
      <c r="CF14" s="30" t="e">
        <f t="shared" si="0"/>
        <v>#REF!</v>
      </c>
      <c r="CG14" s="53" t="e">
        <f t="shared" si="1"/>
        <v>#REF!</v>
      </c>
      <c r="CH14" s="54" t="e">
        <f t="shared" si="2"/>
        <v>#REF!</v>
      </c>
      <c r="CI14" s="54" t="e">
        <f t="shared" si="3"/>
        <v>#REF!</v>
      </c>
      <c r="CJ14" s="26"/>
      <c r="CK14" s="26"/>
      <c r="CL14" s="26"/>
      <c r="CM14" s="26"/>
      <c r="CN14" s="26"/>
    </row>
    <row r="15" spans="1:92" s="29" customFormat="1" ht="25.5">
      <c r="A15" s="34" t="s">
        <v>4</v>
      </c>
      <c r="B15" s="34"/>
      <c r="C15" s="34"/>
      <c r="D15" s="34"/>
      <c r="E15" s="34"/>
      <c r="F15" s="33" t="s">
        <v>147</v>
      </c>
      <c r="G15" s="32">
        <v>1</v>
      </c>
      <c r="H15" s="32">
        <v>4</v>
      </c>
      <c r="I15" s="32">
        <v>120</v>
      </c>
      <c r="J15" s="32">
        <v>1970</v>
      </c>
      <c r="K15" s="32" t="s">
        <v>220</v>
      </c>
      <c r="L15" s="32" t="s">
        <v>220</v>
      </c>
      <c r="M15" s="32" t="s">
        <v>221</v>
      </c>
      <c r="N15" s="32" t="s">
        <v>224</v>
      </c>
      <c r="O15" s="32">
        <v>21</v>
      </c>
      <c r="P15" s="32">
        <v>1989</v>
      </c>
      <c r="Q15" s="32"/>
      <c r="R15" s="32"/>
      <c r="S15" s="32"/>
      <c r="T15" s="32"/>
      <c r="U15" s="32" t="s">
        <v>245</v>
      </c>
      <c r="V15" s="32"/>
      <c r="W15" s="32"/>
      <c r="X15" s="32"/>
      <c r="Y15" s="32"/>
      <c r="Z15" s="32"/>
      <c r="AA15" s="32"/>
      <c r="AB15" s="32">
        <v>2567</v>
      </c>
      <c r="AC15" s="32"/>
      <c r="AD15" s="32"/>
      <c r="AE15" s="32"/>
      <c r="AF15" s="32">
        <v>7501</v>
      </c>
      <c r="AG15" s="32"/>
      <c r="AH15" s="32"/>
      <c r="AI15" s="32"/>
      <c r="AJ15" s="32"/>
      <c r="AK15" s="32"/>
      <c r="AL15" s="32"/>
      <c r="AM15" s="32"/>
      <c r="AN15" s="32"/>
      <c r="AO15" s="32">
        <v>1</v>
      </c>
      <c r="AP15" s="32"/>
      <c r="AQ15" s="32"/>
      <c r="AR15" s="32"/>
      <c r="AS15" s="32"/>
      <c r="AT15" s="32"/>
      <c r="AU15" s="32"/>
      <c r="AV15" s="32"/>
      <c r="AW15" s="32"/>
      <c r="AX15" s="32"/>
      <c r="AY15" s="62"/>
      <c r="AZ15" s="30" t="e">
        <f>IF($O15&lt;=500,$AA15*#REF!,IF($O15&gt;500,$AA15*#REF!,0))</f>
        <v>#REF!</v>
      </c>
      <c r="BA15" s="30" t="e">
        <f>$AA15*#REF!</f>
        <v>#REF!</v>
      </c>
      <c r="BB15" s="30" t="e">
        <f>$AA15*#REF!</f>
        <v>#REF!</v>
      </c>
      <c r="BC15" s="30" t="e">
        <f>AA15*(#REF!*#REF!)</f>
        <v>#REF!</v>
      </c>
      <c r="BD15" s="30" t="e">
        <f>AA15*(#REF!*#REF!)</f>
        <v>#REF!</v>
      </c>
      <c r="BE15" s="30" t="e">
        <f>$AA15*#REF!</f>
        <v>#REF!</v>
      </c>
      <c r="BF15" s="30" t="e">
        <f>IF($O15&lt;=1000,$AE15*#REF!,IF($O15&gt;1000,$AE15*#REF!,0))*0</f>
        <v>#REF!</v>
      </c>
      <c r="BG15" s="30" t="e">
        <f>IF($O15&lt;=1000,$AE15*#REF!,IF($O15&gt;1000,$AE15*#REF!,0))*0</f>
        <v>#REF!</v>
      </c>
      <c r="BH15" s="30" t="e">
        <f>IF($O15&lt;=1000,$AE15*#REF!,IF($O15&gt;1000,$AE15*#REF!,0))*0</f>
        <v>#REF!</v>
      </c>
      <c r="BI15" s="30" t="e">
        <f>$AE15*(#REF!*#REF!)*0</f>
        <v>#REF!</v>
      </c>
      <c r="BJ15" s="30" t="e">
        <f>$AE15*(#REF!*#REF!)*0</f>
        <v>#REF!</v>
      </c>
      <c r="BK15" s="30" t="e">
        <f>$AE15*#REF!*0</f>
        <v>#REF!</v>
      </c>
      <c r="BL15" s="30" t="e">
        <f>IF($O15&lt;=500,$AC15*#REF!*#REF!,IF($O15&gt;500,$AC15*#REF!*#REF!,0))</f>
        <v>#REF!</v>
      </c>
      <c r="BM15" s="30" t="e">
        <f>IF($O15&lt;=500,$AC15*#REF!*#REF!,IF($O15&gt;500,$AC15*#REF!*#REF!,0))</f>
        <v>#REF!</v>
      </c>
      <c r="BN15" s="30" t="e">
        <f>IF($O15&lt;=500,$AC15*#REF!*#REF!,IF($O15&gt;500,$AC15*#REF!*#REF!,0))</f>
        <v>#REF!</v>
      </c>
      <c r="BO15" s="30" t="e">
        <f>$AC15*#REF!*#REF!</f>
        <v>#REF!</v>
      </c>
      <c r="BP15" s="30" t="e">
        <f>$AC15*(#REF!*#REF!)</f>
        <v>#REF!</v>
      </c>
      <c r="BQ15" s="30" t="e">
        <f>IF($O15&lt;=500,$AC15*#REF!*#REF!,IF($O15&gt;500,$AC15*#REF!*#REF!,0))</f>
        <v>#REF!</v>
      </c>
      <c r="BR15" s="30" t="e">
        <f>IF($O15&lt;=500,$AD15*#REF!*#REF!,IF($O15&gt;500,$AD15*#REF!*#REF!,0))</f>
        <v>#REF!</v>
      </c>
      <c r="BS15" s="30" t="e">
        <f>IF($O15&lt;=500,$AD15*#REF!*#REF!,IF($O15&gt;500,$AD15*#REF!*#REF!,0))</f>
        <v>#REF!</v>
      </c>
      <c r="BT15" s="30" t="e">
        <f>IF($O15&lt;=500,$AD15*#REF!*#REF!,IF($O15&gt;500,$AD15*#REF!*#REF!,0))</f>
        <v>#REF!</v>
      </c>
      <c r="BU15" s="30" t="e">
        <f>$AD15*#REF!*#REF!</f>
        <v>#REF!</v>
      </c>
      <c r="BV15" s="30" t="e">
        <f>$AD15*(#REF!*#REF!)</f>
        <v>#REF!</v>
      </c>
      <c r="BW15" s="30" t="e">
        <f>IF($O15&lt;=500,$AD15*#REF!*#REF!,IF($O15&gt;500,$AD15*#REF!*#REF!,0))</f>
        <v>#REF!</v>
      </c>
      <c r="BX15" s="56" t="e">
        <f>IF($O15&lt;=500,$AB15*#REF!,IF($O15&gt;500,$AB15*#REF!,0))</f>
        <v>#REF!</v>
      </c>
      <c r="BY15" s="30" t="e">
        <f>IF($O15&lt;=500,$AB15*#REF!,IF($O15&gt;500,$AB15*#REF!,0))</f>
        <v>#REF!</v>
      </c>
      <c r="BZ15" s="30" t="e">
        <f>IF($O15&lt;=500,$AB15*#REF!,IF($O15&gt;500,$AB15*#REF!,0))</f>
        <v>#REF!</v>
      </c>
      <c r="CA15" s="54" t="e">
        <f>$AB15*#REF!*#REF!</f>
        <v>#REF!</v>
      </c>
      <c r="CB15" s="54" t="e">
        <f>$AB15*(#REF!*#REF!)</f>
        <v>#REF!</v>
      </c>
      <c r="CC15" s="54" t="e">
        <f>$AB15*#REF!*#REF!</f>
        <v>#REF!</v>
      </c>
      <c r="CD15" s="31" t="e">
        <f>SUM(AZ15+BF15+BL15+BR15+BX15)/1000*#REF!+(AF15*#REF!)</f>
        <v>#REF!</v>
      </c>
      <c r="CE15" s="53" t="e">
        <f>SUM(BA15+BG15+BM15+BS15+BY15)/1000*#REF!</f>
        <v>#REF!</v>
      </c>
      <c r="CF15" s="30" t="e">
        <f t="shared" si="0"/>
        <v>#REF!</v>
      </c>
      <c r="CG15" s="53" t="e">
        <f t="shared" si="1"/>
        <v>#REF!</v>
      </c>
      <c r="CH15" s="54" t="e">
        <f t="shared" si="2"/>
        <v>#REF!</v>
      </c>
      <c r="CI15" s="54" t="e">
        <f t="shared" si="3"/>
        <v>#REF!</v>
      </c>
      <c r="CJ15" s="26"/>
      <c r="CK15" s="26"/>
      <c r="CL15" s="26"/>
      <c r="CM15" s="26"/>
      <c r="CN15" s="26"/>
    </row>
    <row r="16" spans="1:92" s="29" customFormat="1" ht="25.5">
      <c r="A16" s="34" t="s">
        <v>146</v>
      </c>
      <c r="B16" s="34"/>
      <c r="C16" s="34"/>
      <c r="D16" s="34"/>
      <c r="E16" s="34"/>
      <c r="F16" s="33" t="s">
        <v>145</v>
      </c>
      <c r="G16" s="32">
        <v>1</v>
      </c>
      <c r="H16" s="32">
        <v>2</v>
      </c>
      <c r="I16" s="32">
        <v>150</v>
      </c>
      <c r="J16" s="32">
        <v>1970</v>
      </c>
      <c r="K16" s="32" t="s">
        <v>220</v>
      </c>
      <c r="L16" s="32" t="s">
        <v>220</v>
      </c>
      <c r="M16" s="32" t="s">
        <v>222</v>
      </c>
      <c r="N16" s="32" t="s">
        <v>224</v>
      </c>
      <c r="O16" s="32">
        <v>15</v>
      </c>
      <c r="P16" s="32">
        <v>1995</v>
      </c>
      <c r="Q16" s="32"/>
      <c r="R16" s="32"/>
      <c r="S16" s="32"/>
      <c r="T16" s="32"/>
      <c r="U16" s="32" t="s">
        <v>245</v>
      </c>
      <c r="V16" s="32"/>
      <c r="W16" s="32"/>
      <c r="X16" s="32"/>
      <c r="Y16" s="32"/>
      <c r="Z16" s="32"/>
      <c r="AA16" s="32"/>
      <c r="AB16" s="32">
        <v>1800</v>
      </c>
      <c r="AC16" s="32"/>
      <c r="AD16" s="32"/>
      <c r="AE16" s="32"/>
      <c r="AF16" s="32">
        <v>1900</v>
      </c>
      <c r="AG16" s="32"/>
      <c r="AH16" s="32"/>
      <c r="AI16" s="32"/>
      <c r="AJ16" s="32"/>
      <c r="AK16" s="32"/>
      <c r="AL16" s="32"/>
      <c r="AM16" s="32"/>
      <c r="AN16" s="32"/>
      <c r="AO16" s="32">
        <v>1</v>
      </c>
      <c r="AP16" s="32"/>
      <c r="AQ16" s="32"/>
      <c r="AR16" s="32"/>
      <c r="AS16" s="32"/>
      <c r="AT16" s="32"/>
      <c r="AU16" s="32"/>
      <c r="AV16" s="32"/>
      <c r="AW16" s="32"/>
      <c r="AX16" s="32"/>
      <c r="AY16" s="62"/>
      <c r="AZ16" s="30" t="e">
        <f>IF($O16&lt;=500,$AA16*#REF!,IF($O16&gt;500,$AA16*#REF!,0))</f>
        <v>#REF!</v>
      </c>
      <c r="BA16" s="30" t="e">
        <f>$AA16*#REF!</f>
        <v>#REF!</v>
      </c>
      <c r="BB16" s="30" t="e">
        <f>$AA16*#REF!</f>
        <v>#REF!</v>
      </c>
      <c r="BC16" s="30" t="e">
        <f>AA16*(#REF!*#REF!)</f>
        <v>#REF!</v>
      </c>
      <c r="BD16" s="30" t="e">
        <f>AA16*(#REF!*#REF!)</f>
        <v>#REF!</v>
      </c>
      <c r="BE16" s="30" t="e">
        <f>$AA16*#REF!</f>
        <v>#REF!</v>
      </c>
      <c r="BF16" s="30" t="e">
        <f>IF($O16&lt;=1000,$AE16*#REF!,IF($O16&gt;1000,$AE16*#REF!,0))*0</f>
        <v>#REF!</v>
      </c>
      <c r="BG16" s="30" t="e">
        <f>IF($O16&lt;=1000,$AE16*#REF!,IF($O16&gt;1000,$AE16*#REF!,0))*0</f>
        <v>#REF!</v>
      </c>
      <c r="BH16" s="30" t="e">
        <f>IF($O16&lt;=1000,$AE16*#REF!,IF($O16&gt;1000,$AE16*#REF!,0))*0</f>
        <v>#REF!</v>
      </c>
      <c r="BI16" s="30" t="e">
        <f>$AE16*(#REF!*#REF!)*0</f>
        <v>#REF!</v>
      </c>
      <c r="BJ16" s="30" t="e">
        <f>$AE16*(#REF!*#REF!)*0</f>
        <v>#REF!</v>
      </c>
      <c r="BK16" s="30" t="e">
        <f>$AE16*#REF!*0</f>
        <v>#REF!</v>
      </c>
      <c r="BL16" s="30" t="e">
        <f>IF($O16&lt;=500,$AC16*#REF!*#REF!,IF($O16&gt;500,$AC16*#REF!*#REF!,0))</f>
        <v>#REF!</v>
      </c>
      <c r="BM16" s="30" t="e">
        <f>IF($O16&lt;=500,$AC16*#REF!*#REF!,IF($O16&gt;500,$AC16*#REF!*#REF!,0))</f>
        <v>#REF!</v>
      </c>
      <c r="BN16" s="30" t="e">
        <f>IF($O16&lt;=500,$AC16*#REF!*#REF!,IF($O16&gt;500,$AC16*#REF!*#REF!,0))</f>
        <v>#REF!</v>
      </c>
      <c r="BO16" s="30" t="e">
        <f>$AC16*#REF!*#REF!</f>
        <v>#REF!</v>
      </c>
      <c r="BP16" s="30" t="e">
        <f>$AC16*(#REF!*#REF!)</f>
        <v>#REF!</v>
      </c>
      <c r="BQ16" s="30" t="e">
        <f>IF($O16&lt;=500,$AC16*#REF!*#REF!,IF($O16&gt;500,$AC16*#REF!*#REF!,0))</f>
        <v>#REF!</v>
      </c>
      <c r="BR16" s="30" t="e">
        <f>IF($O16&lt;=500,$AD16*#REF!*#REF!,IF($O16&gt;500,$AD16*#REF!*#REF!,0))</f>
        <v>#REF!</v>
      </c>
      <c r="BS16" s="30" t="e">
        <f>IF($O16&lt;=500,$AD16*#REF!*#REF!,IF($O16&gt;500,$AD16*#REF!*#REF!,0))</f>
        <v>#REF!</v>
      </c>
      <c r="BT16" s="30" t="e">
        <f>IF($O16&lt;=500,$AD16*#REF!*#REF!,IF($O16&gt;500,$AD16*#REF!*#REF!,0))</f>
        <v>#REF!</v>
      </c>
      <c r="BU16" s="30" t="e">
        <f>$AD16*#REF!*#REF!</f>
        <v>#REF!</v>
      </c>
      <c r="BV16" s="30" t="e">
        <f>$AD16*(#REF!*#REF!)</f>
        <v>#REF!</v>
      </c>
      <c r="BW16" s="30" t="e">
        <f>IF($O16&lt;=500,$AD16*#REF!*#REF!,IF($O16&gt;500,$AD16*#REF!*#REF!,0))</f>
        <v>#REF!</v>
      </c>
      <c r="BX16" s="56" t="e">
        <f>IF($O16&lt;=500,$AB16*#REF!,IF($O16&gt;500,$AB16*#REF!,0))</f>
        <v>#REF!</v>
      </c>
      <c r="BY16" s="30" t="e">
        <f>IF($O16&lt;=500,$AB16*#REF!,IF($O16&gt;500,$AB16*#REF!,0))</f>
        <v>#REF!</v>
      </c>
      <c r="BZ16" s="30" t="e">
        <f>IF($O16&lt;=500,$AB16*#REF!,IF($O16&gt;500,$AB16*#REF!,0))</f>
        <v>#REF!</v>
      </c>
      <c r="CA16" s="54" t="e">
        <f>$AB16*#REF!*#REF!</f>
        <v>#REF!</v>
      </c>
      <c r="CB16" s="54" t="e">
        <f>$AB16*(#REF!*#REF!)</f>
        <v>#REF!</v>
      </c>
      <c r="CC16" s="54" t="e">
        <f>$AB16*#REF!*#REF!</f>
        <v>#REF!</v>
      </c>
      <c r="CD16" s="31" t="e">
        <f>SUM(AZ16+BF16+BL16+BR16+BX16)/1000*#REF!+(AF16*#REF!)</f>
        <v>#REF!</v>
      </c>
      <c r="CE16" s="53" t="e">
        <f>SUM(BA16+BG16+BM16+BS16+BY16)/1000*#REF!</f>
        <v>#REF!</v>
      </c>
      <c r="CF16" s="30" t="e">
        <f t="shared" si="0"/>
        <v>#REF!</v>
      </c>
      <c r="CG16" s="53" t="e">
        <f t="shared" si="1"/>
        <v>#REF!</v>
      </c>
      <c r="CH16" s="54" t="e">
        <f t="shared" si="2"/>
        <v>#REF!</v>
      </c>
      <c r="CI16" s="54" t="e">
        <f t="shared" si="3"/>
        <v>#REF!</v>
      </c>
      <c r="CJ16" s="26"/>
      <c r="CK16" s="26"/>
      <c r="CL16" s="26"/>
      <c r="CM16" s="26"/>
      <c r="CN16" s="26"/>
    </row>
    <row r="17" spans="1:92" s="29" customFormat="1" ht="25.5">
      <c r="A17" s="34" t="s">
        <v>144</v>
      </c>
      <c r="B17" s="34"/>
      <c r="C17" s="34"/>
      <c r="D17" s="34"/>
      <c r="E17" s="34"/>
      <c r="F17" s="33" t="s">
        <v>143</v>
      </c>
      <c r="G17" s="32">
        <v>1</v>
      </c>
      <c r="H17" s="32">
        <v>2</v>
      </c>
      <c r="I17" s="32">
        <v>120</v>
      </c>
      <c r="J17" s="32">
        <v>1975</v>
      </c>
      <c r="K17" s="32" t="s">
        <v>220</v>
      </c>
      <c r="L17" s="32" t="s">
        <v>220</v>
      </c>
      <c r="M17" s="32" t="s">
        <v>222</v>
      </c>
      <c r="N17" s="32" t="s">
        <v>225</v>
      </c>
      <c r="O17" s="32"/>
      <c r="P17" s="32">
        <v>1975</v>
      </c>
      <c r="Q17" s="32"/>
      <c r="R17" s="32">
        <v>1</v>
      </c>
      <c r="S17" s="32"/>
      <c r="T17" s="32"/>
      <c r="U17" s="32"/>
      <c r="V17" s="32"/>
      <c r="W17" s="32"/>
      <c r="X17" s="32">
        <v>1</v>
      </c>
      <c r="Y17" s="32"/>
      <c r="Z17" s="32"/>
      <c r="AA17" s="32">
        <v>2500</v>
      </c>
      <c r="AB17" s="32">
        <v>350</v>
      </c>
      <c r="AC17" s="32"/>
      <c r="AD17" s="32"/>
      <c r="AE17" s="32">
        <v>1020</v>
      </c>
      <c r="AF17" s="32">
        <v>2500</v>
      </c>
      <c r="AG17" s="32"/>
      <c r="AH17" s="32"/>
      <c r="AI17" s="32"/>
      <c r="AJ17" s="32"/>
      <c r="AK17" s="32"/>
      <c r="AL17" s="32"/>
      <c r="AM17" s="32">
        <v>1</v>
      </c>
      <c r="AN17" s="32"/>
      <c r="AO17" s="32">
        <v>1</v>
      </c>
      <c r="AP17" s="32"/>
      <c r="AQ17" s="32"/>
      <c r="AR17" s="32"/>
      <c r="AS17" s="32"/>
      <c r="AT17" s="32"/>
      <c r="AU17" s="32"/>
      <c r="AV17" s="32"/>
      <c r="AW17" s="32"/>
      <c r="AX17" s="32"/>
      <c r="AY17" s="62"/>
      <c r="AZ17" s="30" t="e">
        <f>IF($O17&lt;=500,$AA17*#REF!,IF($O17&gt;500,$AA17*#REF!,0))</f>
        <v>#REF!</v>
      </c>
      <c r="BA17" s="30" t="e">
        <f>$AA17*#REF!</f>
        <v>#REF!</v>
      </c>
      <c r="BB17" s="30" t="e">
        <f>$AA17*#REF!</f>
        <v>#REF!</v>
      </c>
      <c r="BC17" s="30" t="e">
        <f>AA17*(#REF!*#REF!)</f>
        <v>#REF!</v>
      </c>
      <c r="BD17" s="30" t="e">
        <f>AA17*(#REF!*#REF!)</f>
        <v>#REF!</v>
      </c>
      <c r="BE17" s="30" t="e">
        <f>$AA17*#REF!</f>
        <v>#REF!</v>
      </c>
      <c r="BF17" s="30" t="e">
        <f>IF($O17&lt;=1000,$AE17*#REF!,IF($O17&gt;1000,$AE17*#REF!,0))*0</f>
        <v>#REF!</v>
      </c>
      <c r="BG17" s="30" t="e">
        <f>IF($O17&lt;=1000,$AE17*#REF!,IF($O17&gt;1000,$AE17*#REF!,0))*0</f>
        <v>#REF!</v>
      </c>
      <c r="BH17" s="30" t="e">
        <f>IF($O17&lt;=1000,$AE17*#REF!,IF($O17&gt;1000,$AE17*#REF!,0))*0</f>
        <v>#REF!</v>
      </c>
      <c r="BI17" s="30" t="e">
        <f>$AE17*(#REF!*#REF!)*0</f>
        <v>#REF!</v>
      </c>
      <c r="BJ17" s="30" t="e">
        <f>$AE17*(#REF!*#REF!)*0</f>
        <v>#REF!</v>
      </c>
      <c r="BK17" s="30" t="e">
        <f>$AE17*#REF!*0</f>
        <v>#REF!</v>
      </c>
      <c r="BL17" s="30" t="e">
        <f>IF($O17&lt;=500,$AC17*#REF!*#REF!,IF($O17&gt;500,$AC17*#REF!*#REF!,0))</f>
        <v>#REF!</v>
      </c>
      <c r="BM17" s="30" t="e">
        <f>IF($O17&lt;=500,$AC17*#REF!*#REF!,IF($O17&gt;500,$AC17*#REF!*#REF!,0))</f>
        <v>#REF!</v>
      </c>
      <c r="BN17" s="30" t="e">
        <f>IF($O17&lt;=500,$AC17*#REF!*#REF!,IF($O17&gt;500,$AC17*#REF!*#REF!,0))</f>
        <v>#REF!</v>
      </c>
      <c r="BO17" s="30" t="e">
        <f>$AC17*#REF!*#REF!</f>
        <v>#REF!</v>
      </c>
      <c r="BP17" s="30" t="e">
        <f>$AC17*(#REF!*#REF!)</f>
        <v>#REF!</v>
      </c>
      <c r="BQ17" s="30" t="e">
        <f>IF($O17&lt;=500,$AC17*#REF!*#REF!,IF($O17&gt;500,$AC17*#REF!*#REF!,0))</f>
        <v>#REF!</v>
      </c>
      <c r="BR17" s="30" t="e">
        <f>IF($O17&lt;=500,$AD17*#REF!*#REF!,IF($O17&gt;500,$AD17*#REF!*#REF!,0))</f>
        <v>#REF!</v>
      </c>
      <c r="BS17" s="30" t="e">
        <f>IF($O17&lt;=500,$AD17*#REF!*#REF!,IF($O17&gt;500,$AD17*#REF!*#REF!,0))</f>
        <v>#REF!</v>
      </c>
      <c r="BT17" s="30" t="e">
        <f>IF($O17&lt;=500,$AD17*#REF!*#REF!,IF($O17&gt;500,$AD17*#REF!*#REF!,0))</f>
        <v>#REF!</v>
      </c>
      <c r="BU17" s="30" t="e">
        <f>$AD17*#REF!*#REF!</f>
        <v>#REF!</v>
      </c>
      <c r="BV17" s="30" t="e">
        <f>$AD17*(#REF!*#REF!)</f>
        <v>#REF!</v>
      </c>
      <c r="BW17" s="30" t="e">
        <f>IF($O17&lt;=500,$AD17*#REF!*#REF!,IF($O17&gt;500,$AD17*#REF!*#REF!,0))</f>
        <v>#REF!</v>
      </c>
      <c r="BX17" s="56" t="e">
        <f>IF($O17&lt;=500,$AB17*#REF!,IF($O17&gt;500,$AB17*#REF!,0))</f>
        <v>#REF!</v>
      </c>
      <c r="BY17" s="30" t="e">
        <f>IF($O17&lt;=500,$AB17*#REF!,IF($O17&gt;500,$AB17*#REF!,0))</f>
        <v>#REF!</v>
      </c>
      <c r="BZ17" s="30" t="e">
        <f>IF($O17&lt;=500,$AB17*#REF!,IF($O17&gt;500,$AB17*#REF!,0))</f>
        <v>#REF!</v>
      </c>
      <c r="CA17" s="54" t="e">
        <f>$AB17*#REF!*#REF!</f>
        <v>#REF!</v>
      </c>
      <c r="CB17" s="54" t="e">
        <f>$AB17*(#REF!*#REF!)</f>
        <v>#REF!</v>
      </c>
      <c r="CC17" s="54" t="e">
        <f>$AB17*#REF!*#REF!</f>
        <v>#REF!</v>
      </c>
      <c r="CD17" s="31" t="e">
        <f>SUM(AZ17+BF17+BL17+BR17+BX17)/1000*#REF!+(AF17*#REF!)</f>
        <v>#REF!</v>
      </c>
      <c r="CE17" s="53" t="e">
        <f>SUM(BA17+BG17+BM17+BS17+BY17)/1000*#REF!</f>
        <v>#REF!</v>
      </c>
      <c r="CF17" s="30" t="e">
        <f t="shared" si="0"/>
        <v>#REF!</v>
      </c>
      <c r="CG17" s="53" t="e">
        <f t="shared" si="1"/>
        <v>#REF!</v>
      </c>
      <c r="CH17" s="54" t="e">
        <f t="shared" si="2"/>
        <v>#REF!</v>
      </c>
      <c r="CI17" s="54" t="e">
        <f t="shared" si="3"/>
        <v>#REF!</v>
      </c>
      <c r="CJ17" s="26"/>
      <c r="CK17" s="26"/>
      <c r="CL17" s="26"/>
      <c r="CM17" s="26"/>
      <c r="CN17" s="26"/>
    </row>
    <row r="18" spans="1:92" s="29" customFormat="1" ht="15" customHeight="1">
      <c r="A18" s="34" t="s">
        <v>142</v>
      </c>
      <c r="B18" s="34"/>
      <c r="C18" s="34"/>
      <c r="D18" s="34"/>
      <c r="E18" s="34"/>
      <c r="F18" s="33" t="s">
        <v>141</v>
      </c>
      <c r="G18" s="32">
        <v>1</v>
      </c>
      <c r="H18" s="32">
        <v>3</v>
      </c>
      <c r="I18" s="32"/>
      <c r="J18" s="32">
        <v>1980</v>
      </c>
      <c r="K18" s="32" t="s">
        <v>220</v>
      </c>
      <c r="L18" s="32" t="s">
        <v>220</v>
      </c>
      <c r="M18" s="32" t="s">
        <v>222</v>
      </c>
      <c r="N18" s="32" t="s">
        <v>224</v>
      </c>
      <c r="O18" s="32">
        <v>25</v>
      </c>
      <c r="P18" s="32">
        <v>2000</v>
      </c>
      <c r="Q18" s="32"/>
      <c r="R18" s="32"/>
      <c r="S18" s="32"/>
      <c r="T18" s="32"/>
      <c r="U18" s="32" t="s">
        <v>245</v>
      </c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>
        <v>1</v>
      </c>
      <c r="AP18" s="32"/>
      <c r="AQ18" s="32"/>
      <c r="AR18" s="32"/>
      <c r="AS18" s="32"/>
      <c r="AT18" s="32"/>
      <c r="AU18" s="32"/>
      <c r="AV18" s="32"/>
      <c r="AW18" s="32"/>
      <c r="AX18" s="32"/>
      <c r="AY18" s="62"/>
      <c r="AZ18" s="30" t="e">
        <f>IF($O18&lt;=500,$AA18*#REF!,IF($O18&gt;500,$AA18*#REF!,0))</f>
        <v>#REF!</v>
      </c>
      <c r="BA18" s="30" t="e">
        <f>$AA18*#REF!</f>
        <v>#REF!</v>
      </c>
      <c r="BB18" s="30" t="e">
        <f>$AA18*#REF!</f>
        <v>#REF!</v>
      </c>
      <c r="BC18" s="30" t="e">
        <f>AA18*(#REF!*#REF!)</f>
        <v>#REF!</v>
      </c>
      <c r="BD18" s="30" t="e">
        <f>AA18*(#REF!*#REF!)</f>
        <v>#REF!</v>
      </c>
      <c r="BE18" s="30" t="e">
        <f>$AA18*#REF!</f>
        <v>#REF!</v>
      </c>
      <c r="BF18" s="30" t="e">
        <f>IF($O18&lt;=1000,$AE18*#REF!,IF($O18&gt;1000,$AE18*#REF!,0))*0</f>
        <v>#REF!</v>
      </c>
      <c r="BG18" s="30" t="e">
        <f>IF($O18&lt;=1000,$AE18*#REF!,IF($O18&gt;1000,$AE18*#REF!,0))*0</f>
        <v>#REF!</v>
      </c>
      <c r="BH18" s="30" t="e">
        <f>IF($O18&lt;=1000,$AE18*#REF!,IF($O18&gt;1000,$AE18*#REF!,0))*0</f>
        <v>#REF!</v>
      </c>
      <c r="BI18" s="30" t="e">
        <f>$AE18*(#REF!*#REF!)*0</f>
        <v>#REF!</v>
      </c>
      <c r="BJ18" s="30" t="e">
        <f>$AE18*(#REF!*#REF!)*0</f>
        <v>#REF!</v>
      </c>
      <c r="BK18" s="30" t="e">
        <f>$AE18*#REF!*0</f>
        <v>#REF!</v>
      </c>
      <c r="BL18" s="30" t="e">
        <f>IF($O18&lt;=500,$AC18*#REF!*#REF!,IF($O18&gt;500,$AC18*#REF!*#REF!,0))</f>
        <v>#REF!</v>
      </c>
      <c r="BM18" s="30" t="e">
        <f>IF($O18&lt;=500,$AC18*#REF!*#REF!,IF($O18&gt;500,$AC18*#REF!*#REF!,0))</f>
        <v>#REF!</v>
      </c>
      <c r="BN18" s="30" t="e">
        <f>IF($O18&lt;=500,$AC18*#REF!*#REF!,IF($O18&gt;500,$AC18*#REF!*#REF!,0))</f>
        <v>#REF!</v>
      </c>
      <c r="BO18" s="30" t="e">
        <f>$AC18*#REF!*#REF!</f>
        <v>#REF!</v>
      </c>
      <c r="BP18" s="30" t="e">
        <f>$AC18*(#REF!*#REF!)</f>
        <v>#REF!</v>
      </c>
      <c r="BQ18" s="30" t="e">
        <f>IF($O18&lt;=500,$AC18*#REF!*#REF!,IF($O18&gt;500,$AC18*#REF!*#REF!,0))</f>
        <v>#REF!</v>
      </c>
      <c r="BR18" s="30" t="e">
        <f>IF($O18&lt;=500,$AD18*#REF!*#REF!,IF($O18&gt;500,$AD18*#REF!*#REF!,0))</f>
        <v>#REF!</v>
      </c>
      <c r="BS18" s="30" t="e">
        <f>IF($O18&lt;=500,$AD18*#REF!*#REF!,IF($O18&gt;500,$AD18*#REF!*#REF!,0))</f>
        <v>#REF!</v>
      </c>
      <c r="BT18" s="30" t="e">
        <f>IF($O18&lt;=500,$AD18*#REF!*#REF!,IF($O18&gt;500,$AD18*#REF!*#REF!,0))</f>
        <v>#REF!</v>
      </c>
      <c r="BU18" s="30" t="e">
        <f>$AD18*#REF!*#REF!</f>
        <v>#REF!</v>
      </c>
      <c r="BV18" s="30" t="e">
        <f>$AD18*(#REF!*#REF!)</f>
        <v>#REF!</v>
      </c>
      <c r="BW18" s="30" t="e">
        <f>IF($O18&lt;=500,$AD18*#REF!*#REF!,IF($O18&gt;500,$AD18*#REF!*#REF!,0))</f>
        <v>#REF!</v>
      </c>
      <c r="BX18" s="56" t="e">
        <f>IF($O18&lt;=500,$AB18*#REF!,IF($O18&gt;500,$AB18*#REF!,0))</f>
        <v>#REF!</v>
      </c>
      <c r="BY18" s="30" t="e">
        <f>IF($O18&lt;=500,$AB18*#REF!,IF($O18&gt;500,$AB18*#REF!,0))</f>
        <v>#REF!</v>
      </c>
      <c r="BZ18" s="30" t="e">
        <f>IF($O18&lt;=500,$AB18*#REF!,IF($O18&gt;500,$AB18*#REF!,0))</f>
        <v>#REF!</v>
      </c>
      <c r="CA18" s="54" t="e">
        <f>$AB18*#REF!*#REF!</f>
        <v>#REF!</v>
      </c>
      <c r="CB18" s="54" t="e">
        <f>$AB18*(#REF!*#REF!)</f>
        <v>#REF!</v>
      </c>
      <c r="CC18" s="54" t="e">
        <f>$AB18*#REF!*#REF!</f>
        <v>#REF!</v>
      </c>
      <c r="CD18" s="31" t="e">
        <f>SUM(AZ18+BF18+BL18+BR18+BX18)/1000*#REF!+(AF18*#REF!)</f>
        <v>#REF!</v>
      </c>
      <c r="CE18" s="53" t="e">
        <f>SUM(BA18+BG18+BM18+BS18+BY18)/1000*#REF!</f>
        <v>#REF!</v>
      </c>
      <c r="CF18" s="30" t="e">
        <f t="shared" si="0"/>
        <v>#REF!</v>
      </c>
      <c r="CG18" s="53" t="e">
        <f t="shared" si="1"/>
        <v>#REF!</v>
      </c>
      <c r="CH18" s="54" t="e">
        <f t="shared" si="2"/>
        <v>#REF!</v>
      </c>
      <c r="CI18" s="54" t="e">
        <f t="shared" si="3"/>
        <v>#REF!</v>
      </c>
      <c r="CJ18" s="26"/>
      <c r="CK18" s="26"/>
      <c r="CL18" s="26"/>
      <c r="CM18" s="26"/>
      <c r="CN18" s="26"/>
    </row>
    <row r="19" spans="1:92" s="29" customFormat="1" ht="25.5">
      <c r="A19" s="34" t="s">
        <v>140</v>
      </c>
      <c r="B19" s="34"/>
      <c r="C19" s="34"/>
      <c r="D19" s="34"/>
      <c r="E19" s="34"/>
      <c r="F19" s="33" t="s">
        <v>139</v>
      </c>
      <c r="G19" s="32">
        <v>1</v>
      </c>
      <c r="H19" s="32">
        <v>2</v>
      </c>
      <c r="I19" s="32">
        <v>131.5</v>
      </c>
      <c r="J19" s="32">
        <v>2003</v>
      </c>
      <c r="K19" s="32" t="s">
        <v>220</v>
      </c>
      <c r="L19" s="32" t="s">
        <v>223</v>
      </c>
      <c r="M19" s="32" t="s">
        <v>222</v>
      </c>
      <c r="N19" s="32" t="s">
        <v>224</v>
      </c>
      <c r="O19" s="32">
        <v>22</v>
      </c>
      <c r="P19" s="32">
        <v>2012</v>
      </c>
      <c r="Q19" s="32"/>
      <c r="R19" s="32"/>
      <c r="S19" s="32"/>
      <c r="T19" s="32"/>
      <c r="U19" s="32" t="s">
        <v>245</v>
      </c>
      <c r="V19" s="32"/>
      <c r="W19" s="32"/>
      <c r="X19" s="32"/>
      <c r="Y19" s="32"/>
      <c r="Z19" s="32"/>
      <c r="AA19" s="32"/>
      <c r="AB19" s="32">
        <v>1445</v>
      </c>
      <c r="AC19" s="32"/>
      <c r="AD19" s="32"/>
      <c r="AE19" s="32"/>
      <c r="AF19" s="32">
        <v>1734</v>
      </c>
      <c r="AG19" s="32"/>
      <c r="AH19" s="32"/>
      <c r="AI19" s="32"/>
      <c r="AJ19" s="32"/>
      <c r="AK19" s="32"/>
      <c r="AL19" s="32"/>
      <c r="AM19" s="32"/>
      <c r="AN19" s="32"/>
      <c r="AO19" s="32">
        <v>1</v>
      </c>
      <c r="AP19" s="32"/>
      <c r="AQ19" s="32"/>
      <c r="AR19" s="32"/>
      <c r="AS19" s="32"/>
      <c r="AT19" s="32"/>
      <c r="AU19" s="32"/>
      <c r="AV19" s="32"/>
      <c r="AW19" s="32"/>
      <c r="AX19" s="32"/>
      <c r="AY19" s="62"/>
      <c r="AZ19" s="30" t="e">
        <f>IF($O19&lt;=500,$AA19*#REF!,IF($O19&gt;500,$AA19*#REF!,0))</f>
        <v>#REF!</v>
      </c>
      <c r="BA19" s="30" t="e">
        <f>$AA19*#REF!</f>
        <v>#REF!</v>
      </c>
      <c r="BB19" s="30" t="e">
        <f>$AA19*#REF!</f>
        <v>#REF!</v>
      </c>
      <c r="BC19" s="30" t="e">
        <f>AA19*(#REF!*#REF!)</f>
        <v>#REF!</v>
      </c>
      <c r="BD19" s="30" t="e">
        <f>AA19*(#REF!*#REF!)</f>
        <v>#REF!</v>
      </c>
      <c r="BE19" s="30" t="e">
        <f>$AA19*#REF!</f>
        <v>#REF!</v>
      </c>
      <c r="BF19" s="30" t="e">
        <f>IF($O19&lt;=1000,$AE19*#REF!,IF($O19&gt;1000,$AE19*#REF!,0))*0</f>
        <v>#REF!</v>
      </c>
      <c r="BG19" s="30" t="e">
        <f>IF($O19&lt;=1000,$AE19*#REF!,IF($O19&gt;1000,$AE19*#REF!,0))*0</f>
        <v>#REF!</v>
      </c>
      <c r="BH19" s="30" t="e">
        <f>IF($O19&lt;=1000,$AE19*#REF!,IF($O19&gt;1000,$AE19*#REF!,0))*0</f>
        <v>#REF!</v>
      </c>
      <c r="BI19" s="30" t="e">
        <f>$AE19*(#REF!*#REF!)*0</f>
        <v>#REF!</v>
      </c>
      <c r="BJ19" s="30" t="e">
        <f>$AE19*(#REF!*#REF!)*0</f>
        <v>#REF!</v>
      </c>
      <c r="BK19" s="30" t="e">
        <f>$AE19*#REF!*0</f>
        <v>#REF!</v>
      </c>
      <c r="BL19" s="30" t="e">
        <f>IF($O19&lt;=500,$AC19*#REF!*#REF!,IF($O19&gt;500,$AC19*#REF!*#REF!,0))</f>
        <v>#REF!</v>
      </c>
      <c r="BM19" s="30" t="e">
        <f>IF($O19&lt;=500,$AC19*#REF!*#REF!,IF($O19&gt;500,$AC19*#REF!*#REF!,0))</f>
        <v>#REF!</v>
      </c>
      <c r="BN19" s="30" t="e">
        <f>IF($O19&lt;=500,$AC19*#REF!*#REF!,IF($O19&gt;500,$AC19*#REF!*#REF!,0))</f>
        <v>#REF!</v>
      </c>
      <c r="BO19" s="30" t="e">
        <f>$AC19*#REF!*#REF!</f>
        <v>#REF!</v>
      </c>
      <c r="BP19" s="30" t="e">
        <f>$AC19*(#REF!*#REF!)</f>
        <v>#REF!</v>
      </c>
      <c r="BQ19" s="30" t="e">
        <f>IF($O19&lt;=500,$AC19*#REF!*#REF!,IF($O19&gt;500,$AC19*#REF!*#REF!,0))</f>
        <v>#REF!</v>
      </c>
      <c r="BR19" s="30" t="e">
        <f>IF($O19&lt;=500,$AD19*#REF!*#REF!,IF($O19&gt;500,$AD19*#REF!*#REF!,0))</f>
        <v>#REF!</v>
      </c>
      <c r="BS19" s="30" t="e">
        <f>IF($O19&lt;=500,$AD19*#REF!*#REF!,IF($O19&gt;500,$AD19*#REF!*#REF!,0))</f>
        <v>#REF!</v>
      </c>
      <c r="BT19" s="30" t="e">
        <f>IF($O19&lt;=500,$AD19*#REF!*#REF!,IF($O19&gt;500,$AD19*#REF!*#REF!,0))</f>
        <v>#REF!</v>
      </c>
      <c r="BU19" s="30" t="e">
        <f>$AD19*#REF!*#REF!</f>
        <v>#REF!</v>
      </c>
      <c r="BV19" s="30" t="e">
        <f>$AD19*(#REF!*#REF!)</f>
        <v>#REF!</v>
      </c>
      <c r="BW19" s="30" t="e">
        <f>IF($O19&lt;=500,$AD19*#REF!*#REF!,IF($O19&gt;500,$AD19*#REF!*#REF!,0))</f>
        <v>#REF!</v>
      </c>
      <c r="BX19" s="56" t="e">
        <f>IF($O19&lt;=500,$AB19*#REF!,IF($O19&gt;500,$AB19*#REF!,0))</f>
        <v>#REF!</v>
      </c>
      <c r="BY19" s="30" t="e">
        <f>IF($O19&lt;=500,$AB19*#REF!,IF($O19&gt;500,$AB19*#REF!,0))</f>
        <v>#REF!</v>
      </c>
      <c r="BZ19" s="30" t="e">
        <f>IF($O19&lt;=500,$AB19*#REF!,IF($O19&gt;500,$AB19*#REF!,0))</f>
        <v>#REF!</v>
      </c>
      <c r="CA19" s="54" t="e">
        <f>$AB19*#REF!*#REF!</f>
        <v>#REF!</v>
      </c>
      <c r="CB19" s="54" t="e">
        <f>$AB19*(#REF!*#REF!)</f>
        <v>#REF!</v>
      </c>
      <c r="CC19" s="54" t="e">
        <f>$AB19*#REF!*#REF!</f>
        <v>#REF!</v>
      </c>
      <c r="CD19" s="31" t="e">
        <f>SUM(AZ19+BF19+BL19+BR19+BX19)/1000*#REF!+(AF19*#REF!)</f>
        <v>#REF!</v>
      </c>
      <c r="CE19" s="53" t="e">
        <f>SUM(BA19+BG19+BM19+BS19+BY19)/1000*#REF!</f>
        <v>#REF!</v>
      </c>
      <c r="CF19" s="30" t="e">
        <f t="shared" si="0"/>
        <v>#REF!</v>
      </c>
      <c r="CG19" s="53" t="e">
        <f t="shared" si="1"/>
        <v>#REF!</v>
      </c>
      <c r="CH19" s="54" t="e">
        <f t="shared" si="2"/>
        <v>#REF!</v>
      </c>
      <c r="CI19" s="54" t="e">
        <f t="shared" si="3"/>
        <v>#REF!</v>
      </c>
      <c r="CJ19" s="26"/>
      <c r="CK19" s="26"/>
      <c r="CL19" s="26"/>
      <c r="CM19" s="26"/>
      <c r="CN19" s="26"/>
    </row>
    <row r="20" spans="1:92" s="29" customFormat="1" ht="25.5">
      <c r="A20" s="34" t="s">
        <v>138</v>
      </c>
      <c r="B20" s="34"/>
      <c r="C20" s="34"/>
      <c r="D20" s="34"/>
      <c r="E20" s="34"/>
      <c r="F20" s="33" t="s">
        <v>137</v>
      </c>
      <c r="G20" s="32">
        <v>2</v>
      </c>
      <c r="H20" s="32">
        <v>2</v>
      </c>
      <c r="I20" s="32">
        <v>170</v>
      </c>
      <c r="J20" s="32">
        <v>2008</v>
      </c>
      <c r="K20" s="32" t="s">
        <v>220</v>
      </c>
      <c r="L20" s="32" t="s">
        <v>220</v>
      </c>
      <c r="M20" s="32" t="s">
        <v>222</v>
      </c>
      <c r="N20" s="32" t="s">
        <v>224</v>
      </c>
      <c r="O20" s="32">
        <v>20.5</v>
      </c>
      <c r="P20" s="32">
        <v>2006</v>
      </c>
      <c r="Q20" s="32">
        <v>20</v>
      </c>
      <c r="R20" s="32"/>
      <c r="S20" s="32"/>
      <c r="T20" s="32"/>
      <c r="U20" s="32" t="s">
        <v>245</v>
      </c>
      <c r="V20" s="32"/>
      <c r="W20" s="32"/>
      <c r="X20" s="32"/>
      <c r="Y20" s="32"/>
      <c r="Z20" s="32"/>
      <c r="AA20" s="32"/>
      <c r="AB20" s="32">
        <v>1300</v>
      </c>
      <c r="AC20" s="32"/>
      <c r="AD20" s="32"/>
      <c r="AE20" s="32"/>
      <c r="AF20" s="32">
        <v>2000</v>
      </c>
      <c r="AG20" s="32"/>
      <c r="AH20" s="32"/>
      <c r="AI20" s="32"/>
      <c r="AJ20" s="32"/>
      <c r="AK20" s="32"/>
      <c r="AL20" s="32"/>
      <c r="AM20" s="32"/>
      <c r="AN20" s="32"/>
      <c r="AO20" s="32">
        <v>1</v>
      </c>
      <c r="AP20" s="32"/>
      <c r="AQ20" s="32"/>
      <c r="AR20" s="32"/>
      <c r="AS20" s="32"/>
      <c r="AT20" s="32"/>
      <c r="AU20" s="32"/>
      <c r="AV20" s="32"/>
      <c r="AW20" s="32"/>
      <c r="AX20" s="32"/>
      <c r="AY20" s="62"/>
      <c r="AZ20" s="30" t="e">
        <f>IF($O20&lt;=500,$AA20*#REF!,IF($O20&gt;500,$AA20*#REF!,0))</f>
        <v>#REF!</v>
      </c>
      <c r="BA20" s="30" t="e">
        <f>$AA20*#REF!</f>
        <v>#REF!</v>
      </c>
      <c r="BB20" s="30" t="e">
        <f>$AA20*#REF!</f>
        <v>#REF!</v>
      </c>
      <c r="BC20" s="30" t="e">
        <f>AA20*(#REF!*#REF!)</f>
        <v>#REF!</v>
      </c>
      <c r="BD20" s="30" t="e">
        <f>AA20*(#REF!*#REF!)</f>
        <v>#REF!</v>
      </c>
      <c r="BE20" s="30" t="e">
        <f>$AA20*#REF!</f>
        <v>#REF!</v>
      </c>
      <c r="BF20" s="30" t="e">
        <f>IF($O20&lt;=1000,$AE20*#REF!,IF($O20&gt;1000,$AE20*#REF!,0))*0</f>
        <v>#REF!</v>
      </c>
      <c r="BG20" s="30" t="e">
        <f>IF($O20&lt;=1000,$AE20*#REF!,IF($O20&gt;1000,$AE20*#REF!,0))*0</f>
        <v>#REF!</v>
      </c>
      <c r="BH20" s="30" t="e">
        <f>IF($O20&lt;=1000,$AE20*#REF!,IF($O20&gt;1000,$AE20*#REF!,0))*0</f>
        <v>#REF!</v>
      </c>
      <c r="BI20" s="30" t="e">
        <f>$AE20*(#REF!*#REF!)*0</f>
        <v>#REF!</v>
      </c>
      <c r="BJ20" s="30" t="e">
        <f>$AE20*(#REF!*#REF!)*0</f>
        <v>#REF!</v>
      </c>
      <c r="BK20" s="30" t="e">
        <f>$AE20*#REF!*0</f>
        <v>#REF!</v>
      </c>
      <c r="BL20" s="30" t="e">
        <f>IF($O20&lt;=500,$AC20*#REF!*#REF!,IF($O20&gt;500,$AC20*#REF!*#REF!,0))</f>
        <v>#REF!</v>
      </c>
      <c r="BM20" s="30" t="e">
        <f>IF($O20&lt;=500,$AC20*#REF!*#REF!,IF($O20&gt;500,$AC20*#REF!*#REF!,0))</f>
        <v>#REF!</v>
      </c>
      <c r="BN20" s="30" t="e">
        <f>IF($O20&lt;=500,$AC20*#REF!*#REF!,IF($O20&gt;500,$AC20*#REF!*#REF!,0))</f>
        <v>#REF!</v>
      </c>
      <c r="BO20" s="30" t="e">
        <f>$AC20*#REF!*#REF!</f>
        <v>#REF!</v>
      </c>
      <c r="BP20" s="30" t="e">
        <f>$AC20*(#REF!*#REF!)</f>
        <v>#REF!</v>
      </c>
      <c r="BQ20" s="30" t="e">
        <f>IF($O20&lt;=500,$AC20*#REF!*#REF!,IF($O20&gt;500,$AC20*#REF!*#REF!,0))</f>
        <v>#REF!</v>
      </c>
      <c r="BR20" s="30" t="e">
        <f>IF($O20&lt;=500,$AD20*#REF!*#REF!,IF($O20&gt;500,$AD20*#REF!*#REF!,0))</f>
        <v>#REF!</v>
      </c>
      <c r="BS20" s="30" t="e">
        <f>IF($O20&lt;=500,$AD20*#REF!*#REF!,IF($O20&gt;500,$AD20*#REF!*#REF!,0))</f>
        <v>#REF!</v>
      </c>
      <c r="BT20" s="30" t="e">
        <f>IF($O20&lt;=500,$AD20*#REF!*#REF!,IF($O20&gt;500,$AD20*#REF!*#REF!,0))</f>
        <v>#REF!</v>
      </c>
      <c r="BU20" s="30" t="e">
        <f>$AD20*#REF!*#REF!</f>
        <v>#REF!</v>
      </c>
      <c r="BV20" s="30" t="e">
        <f>$AD20*(#REF!*#REF!)</f>
        <v>#REF!</v>
      </c>
      <c r="BW20" s="30" t="e">
        <f>IF($O20&lt;=500,$AD20*#REF!*#REF!,IF($O20&gt;500,$AD20*#REF!*#REF!,0))</f>
        <v>#REF!</v>
      </c>
      <c r="BX20" s="56" t="e">
        <f>IF($O20&lt;=500,$AB20*#REF!,IF($O20&gt;500,$AB20*#REF!,0))</f>
        <v>#REF!</v>
      </c>
      <c r="BY20" s="30" t="e">
        <f>IF($O20&lt;=500,$AB20*#REF!,IF($O20&gt;500,$AB20*#REF!,0))</f>
        <v>#REF!</v>
      </c>
      <c r="BZ20" s="30" t="e">
        <f>IF($O20&lt;=500,$AB20*#REF!,IF($O20&gt;500,$AB20*#REF!,0))</f>
        <v>#REF!</v>
      </c>
      <c r="CA20" s="54" t="e">
        <f>$AB20*#REF!*#REF!</f>
        <v>#REF!</v>
      </c>
      <c r="CB20" s="54" t="e">
        <f>$AB20*(#REF!*#REF!)</f>
        <v>#REF!</v>
      </c>
      <c r="CC20" s="54" t="e">
        <f>$AB20*#REF!*#REF!</f>
        <v>#REF!</v>
      </c>
      <c r="CD20" s="31" t="e">
        <f>SUM(AZ20+BF20+BL20+BR20+BX20)/1000*#REF!+(AF20*#REF!)</f>
        <v>#REF!</v>
      </c>
      <c r="CE20" s="53" t="e">
        <f>SUM(BA20+BG20+BM20+BS20+BY20)/1000*#REF!</f>
        <v>#REF!</v>
      </c>
      <c r="CF20" s="30" t="e">
        <f t="shared" si="0"/>
        <v>#REF!</v>
      </c>
      <c r="CG20" s="53" t="e">
        <f t="shared" si="1"/>
        <v>#REF!</v>
      </c>
      <c r="CH20" s="54" t="e">
        <f t="shared" si="2"/>
        <v>#REF!</v>
      </c>
      <c r="CI20" s="54" t="e">
        <f t="shared" si="3"/>
        <v>#REF!</v>
      </c>
      <c r="CJ20" s="26"/>
      <c r="CK20" s="26"/>
      <c r="CL20" s="26"/>
      <c r="CM20" s="26"/>
      <c r="CN20" s="26"/>
    </row>
    <row r="21" spans="1:92" s="29" customFormat="1" ht="25.5">
      <c r="A21" s="34" t="s">
        <v>136</v>
      </c>
      <c r="B21" s="34"/>
      <c r="C21" s="34"/>
      <c r="D21" s="34"/>
      <c r="E21" s="34"/>
      <c r="F21" s="33" t="s">
        <v>135</v>
      </c>
      <c r="G21" s="32">
        <v>2</v>
      </c>
      <c r="H21" s="32">
        <v>4</v>
      </c>
      <c r="I21" s="32">
        <v>130</v>
      </c>
      <c r="J21" s="32">
        <v>1995</v>
      </c>
      <c r="K21" s="32" t="s">
        <v>223</v>
      </c>
      <c r="L21" s="32" t="s">
        <v>220</v>
      </c>
      <c r="M21" s="32" t="s">
        <v>222</v>
      </c>
      <c r="N21" s="32" t="s">
        <v>230</v>
      </c>
      <c r="O21" s="32">
        <v>15</v>
      </c>
      <c r="P21" s="32">
        <v>2005</v>
      </c>
      <c r="Q21" s="32">
        <v>25</v>
      </c>
      <c r="R21" s="32"/>
      <c r="S21" s="32"/>
      <c r="T21" s="32"/>
      <c r="U21" s="32" t="s">
        <v>245</v>
      </c>
      <c r="V21" s="32"/>
      <c r="W21" s="32"/>
      <c r="X21" s="32">
        <v>1</v>
      </c>
      <c r="Y21" s="32"/>
      <c r="Z21" s="32"/>
      <c r="AA21" s="32">
        <v>800</v>
      </c>
      <c r="AB21" s="32"/>
      <c r="AC21" s="32"/>
      <c r="AD21" s="32"/>
      <c r="AE21" s="32">
        <v>2000</v>
      </c>
      <c r="AF21" s="32">
        <v>2834</v>
      </c>
      <c r="AG21" s="32"/>
      <c r="AH21" s="32"/>
      <c r="AI21" s="32"/>
      <c r="AJ21" s="32"/>
      <c r="AK21" s="32"/>
      <c r="AL21" s="32"/>
      <c r="AM21" s="32"/>
      <c r="AN21" s="32">
        <v>1</v>
      </c>
      <c r="AO21" s="32"/>
      <c r="AP21" s="32">
        <v>1</v>
      </c>
      <c r="AQ21" s="32"/>
      <c r="AR21" s="32">
        <v>1</v>
      </c>
      <c r="AS21" s="32"/>
      <c r="AT21" s="32">
        <v>1</v>
      </c>
      <c r="AU21" s="32"/>
      <c r="AV21" s="32"/>
      <c r="AW21" s="32">
        <v>1</v>
      </c>
      <c r="AX21" s="32"/>
      <c r="AY21" s="62"/>
      <c r="AZ21" s="30" t="e">
        <f>IF($O21&lt;=500,$AA21*#REF!,IF($O21&gt;500,$AA21*#REF!,0))</f>
        <v>#REF!</v>
      </c>
      <c r="BA21" s="30" t="e">
        <f>$AA21*#REF!</f>
        <v>#REF!</v>
      </c>
      <c r="BB21" s="30" t="e">
        <f>$AA21*#REF!</f>
        <v>#REF!</v>
      </c>
      <c r="BC21" s="30" t="e">
        <f>AA21*(#REF!*#REF!)</f>
        <v>#REF!</v>
      </c>
      <c r="BD21" s="30" t="e">
        <f>AA21*(#REF!*#REF!)</f>
        <v>#REF!</v>
      </c>
      <c r="BE21" s="30" t="e">
        <f>$AA21*#REF!</f>
        <v>#REF!</v>
      </c>
      <c r="BF21" s="30" t="e">
        <f>IF($O21&lt;=1000,$AE21*#REF!,IF($O21&gt;1000,$AE21*#REF!,0))*0</f>
        <v>#REF!</v>
      </c>
      <c r="BG21" s="30" t="e">
        <f>IF($O21&lt;=1000,$AE21*#REF!,IF($O21&gt;1000,$AE21*#REF!,0))*0</f>
        <v>#REF!</v>
      </c>
      <c r="BH21" s="30" t="e">
        <f>IF($O21&lt;=1000,$AE21*#REF!,IF($O21&gt;1000,$AE21*#REF!,0))*0</f>
        <v>#REF!</v>
      </c>
      <c r="BI21" s="30" t="e">
        <f>$AE21*(#REF!*#REF!)*0</f>
        <v>#REF!</v>
      </c>
      <c r="BJ21" s="30" t="e">
        <f>$AE21*(#REF!*#REF!)*0</f>
        <v>#REF!</v>
      </c>
      <c r="BK21" s="30" t="e">
        <f>$AE21*#REF!*0</f>
        <v>#REF!</v>
      </c>
      <c r="BL21" s="30" t="e">
        <f>IF($O21&lt;=500,$AC21*#REF!*#REF!,IF($O21&gt;500,$AC21*#REF!*#REF!,0))</f>
        <v>#REF!</v>
      </c>
      <c r="BM21" s="30" t="e">
        <f>IF($O21&lt;=500,$AC21*#REF!*#REF!,IF($O21&gt;500,$AC21*#REF!*#REF!,0))</f>
        <v>#REF!</v>
      </c>
      <c r="BN21" s="30" t="e">
        <f>IF($O21&lt;=500,$AC21*#REF!*#REF!,IF($O21&gt;500,$AC21*#REF!*#REF!,0))</f>
        <v>#REF!</v>
      </c>
      <c r="BO21" s="30" t="e">
        <f>$AC21*#REF!*#REF!</f>
        <v>#REF!</v>
      </c>
      <c r="BP21" s="30" t="e">
        <f>$AC21*(#REF!*#REF!)</f>
        <v>#REF!</v>
      </c>
      <c r="BQ21" s="30" t="e">
        <f>IF($O21&lt;=500,$AC21*#REF!*#REF!,IF($O21&gt;500,$AC21*#REF!*#REF!,0))</f>
        <v>#REF!</v>
      </c>
      <c r="BR21" s="30" t="e">
        <f>IF($O21&lt;=500,$AD21*#REF!*#REF!,IF($O21&gt;500,$AD21*#REF!*#REF!,0))</f>
        <v>#REF!</v>
      </c>
      <c r="BS21" s="30" t="e">
        <f>IF($O21&lt;=500,$AD21*#REF!*#REF!,IF($O21&gt;500,$AD21*#REF!*#REF!,0))</f>
        <v>#REF!</v>
      </c>
      <c r="BT21" s="30" t="e">
        <f>IF($O21&lt;=500,$AD21*#REF!*#REF!,IF($O21&gt;500,$AD21*#REF!*#REF!,0))</f>
        <v>#REF!</v>
      </c>
      <c r="BU21" s="30" t="e">
        <f>$AD21*#REF!*#REF!</f>
        <v>#REF!</v>
      </c>
      <c r="BV21" s="30" t="e">
        <f>$AD21*(#REF!*#REF!)</f>
        <v>#REF!</v>
      </c>
      <c r="BW21" s="30" t="e">
        <f>IF($O21&lt;=500,$AD21*#REF!*#REF!,IF($O21&gt;500,$AD21*#REF!*#REF!,0))</f>
        <v>#REF!</v>
      </c>
      <c r="BX21" s="56" t="e">
        <f>IF($O21&lt;=500,$AB21*#REF!,IF($O21&gt;500,$AB21*#REF!,0))</f>
        <v>#REF!</v>
      </c>
      <c r="BY21" s="30" t="e">
        <f>IF($O21&lt;=500,$AB21*#REF!,IF($O21&gt;500,$AB21*#REF!,0))</f>
        <v>#REF!</v>
      </c>
      <c r="BZ21" s="30" t="e">
        <f>IF($O21&lt;=500,$AB21*#REF!,IF($O21&gt;500,$AB21*#REF!,0))</f>
        <v>#REF!</v>
      </c>
      <c r="CA21" s="54" t="e">
        <f>$AB21*#REF!*#REF!</f>
        <v>#REF!</v>
      </c>
      <c r="CB21" s="54" t="e">
        <f>$AB21*(#REF!*#REF!)</f>
        <v>#REF!</v>
      </c>
      <c r="CC21" s="54" t="e">
        <f>$AB21*#REF!*#REF!</f>
        <v>#REF!</v>
      </c>
      <c r="CD21" s="31" t="e">
        <f>SUM(AZ21+BF21+BL21+BR21+BX21)/1000*#REF!+(AF21*#REF!)</f>
        <v>#REF!</v>
      </c>
      <c r="CE21" s="53" t="e">
        <f>SUM(BA21+BG21+BM21+BS21+BY21)/1000*#REF!</f>
        <v>#REF!</v>
      </c>
      <c r="CF21" s="30" t="e">
        <f t="shared" si="0"/>
        <v>#REF!</v>
      </c>
      <c r="CG21" s="53" t="e">
        <f t="shared" si="1"/>
        <v>#REF!</v>
      </c>
      <c r="CH21" s="54" t="e">
        <f t="shared" si="2"/>
        <v>#REF!</v>
      </c>
      <c r="CI21" s="54" t="e">
        <f t="shared" si="3"/>
        <v>#REF!</v>
      </c>
      <c r="CJ21" s="26"/>
      <c r="CK21" s="26"/>
      <c r="CL21" s="26"/>
      <c r="CM21" s="26"/>
      <c r="CN21" s="26"/>
    </row>
    <row r="22" spans="1:92" s="29" customFormat="1" ht="25.5">
      <c r="A22" s="34" t="s">
        <v>134</v>
      </c>
      <c r="B22" s="34"/>
      <c r="C22" s="34"/>
      <c r="D22" s="34"/>
      <c r="E22" s="34"/>
      <c r="F22" s="33" t="s">
        <v>133</v>
      </c>
      <c r="G22" s="32">
        <v>1</v>
      </c>
      <c r="H22" s="32">
        <v>4</v>
      </c>
      <c r="I22" s="32">
        <v>190</v>
      </c>
      <c r="J22" s="32">
        <v>2005</v>
      </c>
      <c r="K22" s="32" t="s">
        <v>220</v>
      </c>
      <c r="L22" s="32" t="s">
        <v>220</v>
      </c>
      <c r="M22" s="32" t="s">
        <v>222</v>
      </c>
      <c r="N22" s="32" t="s">
        <v>224</v>
      </c>
      <c r="O22" s="32"/>
      <c r="P22" s="32">
        <v>2002</v>
      </c>
      <c r="Q22" s="32"/>
      <c r="R22" s="32"/>
      <c r="S22" s="32"/>
      <c r="T22" s="32"/>
      <c r="U22" s="32" t="s">
        <v>245</v>
      </c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>
        <v>1</v>
      </c>
      <c r="AO22" s="32"/>
      <c r="AP22" s="32"/>
      <c r="AQ22" s="32"/>
      <c r="AR22" s="32">
        <v>1</v>
      </c>
      <c r="AS22" s="32"/>
      <c r="AT22" s="32"/>
      <c r="AU22" s="32"/>
      <c r="AV22" s="32"/>
      <c r="AW22" s="32"/>
      <c r="AX22" s="32"/>
      <c r="AY22" s="62"/>
      <c r="AZ22" s="30" t="e">
        <f>IF($O22&lt;=500,$AA22*#REF!,IF($O22&gt;500,$AA22*#REF!,0))</f>
        <v>#REF!</v>
      </c>
      <c r="BA22" s="30" t="e">
        <f>$AA22*#REF!</f>
        <v>#REF!</v>
      </c>
      <c r="BB22" s="30" t="e">
        <f>$AA22*#REF!</f>
        <v>#REF!</v>
      </c>
      <c r="BC22" s="30" t="e">
        <f>AA22*(#REF!*#REF!)</f>
        <v>#REF!</v>
      </c>
      <c r="BD22" s="30" t="e">
        <f>AA22*(#REF!*#REF!)</f>
        <v>#REF!</v>
      </c>
      <c r="BE22" s="30" t="e">
        <f>$AA22*#REF!</f>
        <v>#REF!</v>
      </c>
      <c r="BF22" s="30" t="e">
        <f>IF($O22&lt;=1000,$AE22*#REF!,IF($O22&gt;1000,$AE22*#REF!,0))*0</f>
        <v>#REF!</v>
      </c>
      <c r="BG22" s="30" t="e">
        <f>IF($O22&lt;=1000,$AE22*#REF!,IF($O22&gt;1000,$AE22*#REF!,0))*0</f>
        <v>#REF!</v>
      </c>
      <c r="BH22" s="30" t="e">
        <f>IF($O22&lt;=1000,$AE22*#REF!,IF($O22&gt;1000,$AE22*#REF!,0))*0</f>
        <v>#REF!</v>
      </c>
      <c r="BI22" s="30" t="e">
        <f>$AE22*(#REF!*#REF!)*0</f>
        <v>#REF!</v>
      </c>
      <c r="BJ22" s="30" t="e">
        <f>$AE22*(#REF!*#REF!)*0</f>
        <v>#REF!</v>
      </c>
      <c r="BK22" s="30" t="e">
        <f>$AE22*#REF!*0</f>
        <v>#REF!</v>
      </c>
      <c r="BL22" s="30" t="e">
        <f>IF($O22&lt;=500,$AC22*#REF!*#REF!,IF($O22&gt;500,$AC22*#REF!*#REF!,0))</f>
        <v>#REF!</v>
      </c>
      <c r="BM22" s="30" t="e">
        <f>IF($O22&lt;=500,$AC22*#REF!*#REF!,IF($O22&gt;500,$AC22*#REF!*#REF!,0))</f>
        <v>#REF!</v>
      </c>
      <c r="BN22" s="30" t="e">
        <f>IF($O22&lt;=500,$AC22*#REF!*#REF!,IF($O22&gt;500,$AC22*#REF!*#REF!,0))</f>
        <v>#REF!</v>
      </c>
      <c r="BO22" s="30" t="e">
        <f>$AC22*#REF!*#REF!</f>
        <v>#REF!</v>
      </c>
      <c r="BP22" s="30" t="e">
        <f>$AC22*(#REF!*#REF!)</f>
        <v>#REF!</v>
      </c>
      <c r="BQ22" s="30" t="e">
        <f>IF($O22&lt;=500,$AC22*#REF!*#REF!,IF($O22&gt;500,$AC22*#REF!*#REF!,0))</f>
        <v>#REF!</v>
      </c>
      <c r="BR22" s="30" t="e">
        <f>IF($O22&lt;=500,$AD22*#REF!*#REF!,IF($O22&gt;500,$AD22*#REF!*#REF!,0))</f>
        <v>#REF!</v>
      </c>
      <c r="BS22" s="30" t="e">
        <f>IF($O22&lt;=500,$AD22*#REF!*#REF!,IF($O22&gt;500,$AD22*#REF!*#REF!,0))</f>
        <v>#REF!</v>
      </c>
      <c r="BT22" s="30" t="e">
        <f>IF($O22&lt;=500,$AD22*#REF!*#REF!,IF($O22&gt;500,$AD22*#REF!*#REF!,0))</f>
        <v>#REF!</v>
      </c>
      <c r="BU22" s="30" t="e">
        <f>$AD22*#REF!*#REF!</f>
        <v>#REF!</v>
      </c>
      <c r="BV22" s="30" t="e">
        <f>$AD22*(#REF!*#REF!)</f>
        <v>#REF!</v>
      </c>
      <c r="BW22" s="30" t="e">
        <f>IF($O22&lt;=500,$AD22*#REF!*#REF!,IF($O22&gt;500,$AD22*#REF!*#REF!,0))</f>
        <v>#REF!</v>
      </c>
      <c r="BX22" s="56" t="e">
        <f>IF($O22&lt;=500,$AB22*#REF!,IF($O22&gt;500,$AB22*#REF!,0))</f>
        <v>#REF!</v>
      </c>
      <c r="BY22" s="30" t="e">
        <f>IF($O22&lt;=500,$AB22*#REF!,IF($O22&gt;500,$AB22*#REF!,0))</f>
        <v>#REF!</v>
      </c>
      <c r="BZ22" s="30" t="e">
        <f>IF($O22&lt;=500,$AB22*#REF!,IF($O22&gt;500,$AB22*#REF!,0))</f>
        <v>#REF!</v>
      </c>
      <c r="CA22" s="54" t="e">
        <f>$AB22*#REF!*#REF!</f>
        <v>#REF!</v>
      </c>
      <c r="CB22" s="54" t="e">
        <f>$AB22*(#REF!*#REF!)</f>
        <v>#REF!</v>
      </c>
      <c r="CC22" s="54" t="e">
        <f>$AB22*#REF!*#REF!</f>
        <v>#REF!</v>
      </c>
      <c r="CD22" s="31" t="e">
        <f>SUM(AZ22+BF22+BL22+BR22+BX22)/1000*#REF!+(AF22*#REF!)</f>
        <v>#REF!</v>
      </c>
      <c r="CE22" s="53" t="e">
        <f>SUM(BA22+BG22+BM22+BS22+BY22)/1000*#REF!</f>
        <v>#REF!</v>
      </c>
      <c r="CF22" s="30" t="e">
        <f t="shared" si="0"/>
        <v>#REF!</v>
      </c>
      <c r="CG22" s="53" t="e">
        <f t="shared" si="1"/>
        <v>#REF!</v>
      </c>
      <c r="CH22" s="54" t="e">
        <f t="shared" si="2"/>
        <v>#REF!</v>
      </c>
      <c r="CI22" s="54" t="e">
        <f t="shared" si="3"/>
        <v>#REF!</v>
      </c>
      <c r="CJ22" s="26"/>
      <c r="CK22" s="26"/>
      <c r="CL22" s="26"/>
      <c r="CM22" s="26"/>
      <c r="CN22" s="26"/>
    </row>
    <row r="23" spans="1:92" s="29" customFormat="1" ht="25.5">
      <c r="A23" s="34" t="s">
        <v>132</v>
      </c>
      <c r="B23" s="34"/>
      <c r="C23" s="34"/>
      <c r="D23" s="34"/>
      <c r="E23" s="34"/>
      <c r="F23" s="33" t="s">
        <v>131</v>
      </c>
      <c r="G23" s="32">
        <v>1</v>
      </c>
      <c r="H23" s="32">
        <v>5</v>
      </c>
      <c r="I23" s="32">
        <v>190</v>
      </c>
      <c r="J23" s="32">
        <v>1987</v>
      </c>
      <c r="K23" s="32" t="s">
        <v>220</v>
      </c>
      <c r="L23" s="32" t="s">
        <v>220</v>
      </c>
      <c r="M23" s="32" t="s">
        <v>222</v>
      </c>
      <c r="N23" s="32" t="s">
        <v>231</v>
      </c>
      <c r="O23" s="32"/>
      <c r="P23" s="32">
        <v>1983</v>
      </c>
      <c r="Q23" s="32"/>
      <c r="R23" s="32"/>
      <c r="S23" s="32"/>
      <c r="T23" s="32"/>
      <c r="U23" s="32"/>
      <c r="V23" s="32"/>
      <c r="W23" s="32"/>
      <c r="X23" s="32">
        <v>1</v>
      </c>
      <c r="Y23" s="32"/>
      <c r="Z23" s="32">
        <v>1</v>
      </c>
      <c r="AA23" s="32"/>
      <c r="AB23" s="32"/>
      <c r="AC23" s="32"/>
      <c r="AD23" s="32"/>
      <c r="AE23" s="32">
        <v>1530</v>
      </c>
      <c r="AF23" s="32">
        <v>1200</v>
      </c>
      <c r="AG23" s="32">
        <v>2500</v>
      </c>
      <c r="AH23" s="32"/>
      <c r="AI23" s="32"/>
      <c r="AJ23" s="32"/>
      <c r="AK23" s="32"/>
      <c r="AL23" s="32"/>
      <c r="AM23" s="32"/>
      <c r="AN23" s="32"/>
      <c r="AO23" s="32">
        <v>1</v>
      </c>
      <c r="AP23" s="32"/>
      <c r="AQ23" s="32"/>
      <c r="AR23" s="32"/>
      <c r="AS23" s="32"/>
      <c r="AT23" s="32"/>
      <c r="AU23" s="32"/>
      <c r="AV23" s="32"/>
      <c r="AW23" s="32"/>
      <c r="AX23" s="32"/>
      <c r="AY23" s="62"/>
      <c r="AZ23" s="30" t="e">
        <f>IF($O23&lt;=500,$AA23*#REF!,IF($O23&gt;500,$AA23*#REF!,0))</f>
        <v>#REF!</v>
      </c>
      <c r="BA23" s="30" t="e">
        <f>$AA23*#REF!</f>
        <v>#REF!</v>
      </c>
      <c r="BB23" s="30" t="e">
        <f>$AA23*#REF!</f>
        <v>#REF!</v>
      </c>
      <c r="BC23" s="30" t="e">
        <f>AA23*(#REF!*#REF!)</f>
        <v>#REF!</v>
      </c>
      <c r="BD23" s="30" t="e">
        <f>AA23*(#REF!*#REF!)</f>
        <v>#REF!</v>
      </c>
      <c r="BE23" s="30" t="e">
        <f>$AA23*#REF!</f>
        <v>#REF!</v>
      </c>
      <c r="BF23" s="30" t="e">
        <f>IF($O23&lt;=1000,$AE23*#REF!,IF($O23&gt;1000,$AE23*#REF!,0))*0</f>
        <v>#REF!</v>
      </c>
      <c r="BG23" s="30" t="e">
        <f>IF($O23&lt;=1000,$AE23*#REF!,IF($O23&gt;1000,$AE23*#REF!,0))*0</f>
        <v>#REF!</v>
      </c>
      <c r="BH23" s="30" t="e">
        <f>IF($O23&lt;=1000,$AE23*#REF!,IF($O23&gt;1000,$AE23*#REF!,0))*0</f>
        <v>#REF!</v>
      </c>
      <c r="BI23" s="30" t="e">
        <f>$AE23*(#REF!*#REF!)*0</f>
        <v>#REF!</v>
      </c>
      <c r="BJ23" s="30" t="e">
        <f>$AE23*(#REF!*#REF!)*0</f>
        <v>#REF!</v>
      </c>
      <c r="BK23" s="30" t="e">
        <f>$AE23*#REF!*0</f>
        <v>#REF!</v>
      </c>
      <c r="BL23" s="30" t="e">
        <f>IF($O23&lt;=500,$AC23*#REF!*#REF!,IF($O23&gt;500,$AC23*#REF!*#REF!,0))</f>
        <v>#REF!</v>
      </c>
      <c r="BM23" s="30" t="e">
        <f>IF($O23&lt;=500,$AC23*#REF!*#REF!,IF($O23&gt;500,$AC23*#REF!*#REF!,0))</f>
        <v>#REF!</v>
      </c>
      <c r="BN23" s="30" t="e">
        <f>IF($O23&lt;=500,$AC23*#REF!*#REF!,IF($O23&gt;500,$AC23*#REF!*#REF!,0))</f>
        <v>#REF!</v>
      </c>
      <c r="BO23" s="30" t="e">
        <f>$AC23*#REF!*#REF!</f>
        <v>#REF!</v>
      </c>
      <c r="BP23" s="30" t="e">
        <f>$AC23*(#REF!*#REF!)</f>
        <v>#REF!</v>
      </c>
      <c r="BQ23" s="30" t="e">
        <f>IF($O23&lt;=500,$AC23*#REF!*#REF!,IF($O23&gt;500,$AC23*#REF!*#REF!,0))</f>
        <v>#REF!</v>
      </c>
      <c r="BR23" s="30" t="e">
        <f>IF($O23&lt;=500,$AD23*#REF!*#REF!,IF($O23&gt;500,$AD23*#REF!*#REF!,0))</f>
        <v>#REF!</v>
      </c>
      <c r="BS23" s="30" t="e">
        <f>IF($O23&lt;=500,$AD23*#REF!*#REF!,IF($O23&gt;500,$AD23*#REF!*#REF!,0))</f>
        <v>#REF!</v>
      </c>
      <c r="BT23" s="30" t="e">
        <f>IF($O23&lt;=500,$AD23*#REF!*#REF!,IF($O23&gt;500,$AD23*#REF!*#REF!,0))</f>
        <v>#REF!</v>
      </c>
      <c r="BU23" s="30" t="e">
        <f>$AD23*#REF!*#REF!</f>
        <v>#REF!</v>
      </c>
      <c r="BV23" s="30" t="e">
        <f>$AD23*(#REF!*#REF!)</f>
        <v>#REF!</v>
      </c>
      <c r="BW23" s="30" t="e">
        <f>IF($O23&lt;=500,$AD23*#REF!*#REF!,IF($O23&gt;500,$AD23*#REF!*#REF!,0))</f>
        <v>#REF!</v>
      </c>
      <c r="BX23" s="56" t="e">
        <f>IF($O23&lt;=500,$AB23*#REF!,IF($O23&gt;500,$AB23*#REF!,0))</f>
        <v>#REF!</v>
      </c>
      <c r="BY23" s="30" t="e">
        <f>IF($O23&lt;=500,$AB23*#REF!,IF($O23&gt;500,$AB23*#REF!,0))</f>
        <v>#REF!</v>
      </c>
      <c r="BZ23" s="30" t="e">
        <f>IF($O23&lt;=500,$AB23*#REF!,IF($O23&gt;500,$AB23*#REF!,0))</f>
        <v>#REF!</v>
      </c>
      <c r="CA23" s="54" t="e">
        <f>$AB23*#REF!*#REF!</f>
        <v>#REF!</v>
      </c>
      <c r="CB23" s="54" t="e">
        <f>$AB23*(#REF!*#REF!)</f>
        <v>#REF!</v>
      </c>
      <c r="CC23" s="54" t="e">
        <f>$AB23*#REF!*#REF!</f>
        <v>#REF!</v>
      </c>
      <c r="CD23" s="31" t="e">
        <f>SUM(AZ23+BF23+BL23+BR23+BX23)/1000*#REF!+(AF23*#REF!)</f>
        <v>#REF!</v>
      </c>
      <c r="CE23" s="53" t="e">
        <f>SUM(BA23+BG23+BM23+BS23+BY23)/1000*#REF!</f>
        <v>#REF!</v>
      </c>
      <c r="CF23" s="30" t="e">
        <f t="shared" si="0"/>
        <v>#REF!</v>
      </c>
      <c r="CG23" s="53" t="e">
        <f t="shared" si="1"/>
        <v>#REF!</v>
      </c>
      <c r="CH23" s="54" t="e">
        <f t="shared" si="2"/>
        <v>#REF!</v>
      </c>
      <c r="CI23" s="54" t="e">
        <f t="shared" si="3"/>
        <v>#REF!</v>
      </c>
      <c r="CJ23" s="26"/>
      <c r="CK23" s="26"/>
      <c r="CL23" s="26"/>
      <c r="CM23" s="26"/>
      <c r="CN23" s="26"/>
    </row>
    <row r="24" spans="1:92" s="29" customFormat="1" ht="25.5">
      <c r="A24" s="34" t="s">
        <v>130</v>
      </c>
      <c r="B24" s="34"/>
      <c r="C24" s="34"/>
      <c r="D24" s="34"/>
      <c r="E24" s="34"/>
      <c r="F24" s="33" t="s">
        <v>129</v>
      </c>
      <c r="G24" s="32">
        <v>1</v>
      </c>
      <c r="H24" s="32">
        <v>2</v>
      </c>
      <c r="I24" s="32">
        <v>101</v>
      </c>
      <c r="J24" s="32">
        <v>2002</v>
      </c>
      <c r="K24" s="32" t="s">
        <v>220</v>
      </c>
      <c r="L24" s="32" t="s">
        <v>220</v>
      </c>
      <c r="M24" s="32" t="s">
        <v>222</v>
      </c>
      <c r="N24" s="32" t="s">
        <v>224</v>
      </c>
      <c r="O24" s="32">
        <v>14</v>
      </c>
      <c r="P24" s="32">
        <v>2002</v>
      </c>
      <c r="Q24" s="32"/>
      <c r="R24" s="32"/>
      <c r="S24" s="32"/>
      <c r="T24" s="32"/>
      <c r="U24" s="32" t="s">
        <v>245</v>
      </c>
      <c r="V24" s="32"/>
      <c r="W24" s="32"/>
      <c r="X24" s="32"/>
      <c r="Y24" s="32"/>
      <c r="Z24" s="32"/>
      <c r="AA24" s="32"/>
      <c r="AB24" s="32">
        <v>1500</v>
      </c>
      <c r="AC24" s="32"/>
      <c r="AD24" s="32"/>
      <c r="AE24" s="32"/>
      <c r="AF24" s="32">
        <v>2300</v>
      </c>
      <c r="AG24" s="32"/>
      <c r="AH24" s="32"/>
      <c r="AI24" s="32"/>
      <c r="AJ24" s="32"/>
      <c r="AK24" s="32"/>
      <c r="AL24" s="32"/>
      <c r="AM24" s="32"/>
      <c r="AN24" s="32"/>
      <c r="AO24" s="32">
        <v>1</v>
      </c>
      <c r="AP24" s="32"/>
      <c r="AQ24" s="32"/>
      <c r="AR24" s="32"/>
      <c r="AS24" s="32"/>
      <c r="AT24" s="32"/>
      <c r="AU24" s="32"/>
      <c r="AV24" s="32"/>
      <c r="AW24" s="32"/>
      <c r="AX24" s="32"/>
      <c r="AY24" s="62"/>
      <c r="AZ24" s="30" t="e">
        <f>IF($O24&lt;=500,$AA24*#REF!,IF($O24&gt;500,$AA24*#REF!,0))</f>
        <v>#REF!</v>
      </c>
      <c r="BA24" s="30" t="e">
        <f>$AA24*#REF!</f>
        <v>#REF!</v>
      </c>
      <c r="BB24" s="30" t="e">
        <f>$AA24*#REF!</f>
        <v>#REF!</v>
      </c>
      <c r="BC24" s="30" t="e">
        <f>AA24*(#REF!*#REF!)</f>
        <v>#REF!</v>
      </c>
      <c r="BD24" s="30" t="e">
        <f>AA24*(#REF!*#REF!)</f>
        <v>#REF!</v>
      </c>
      <c r="BE24" s="30" t="e">
        <f>$AA24*#REF!</f>
        <v>#REF!</v>
      </c>
      <c r="BF24" s="30" t="e">
        <f>IF($O24&lt;=1000,$AE24*#REF!,IF($O24&gt;1000,$AE24*#REF!,0))*0</f>
        <v>#REF!</v>
      </c>
      <c r="BG24" s="30" t="e">
        <f>IF($O24&lt;=1000,$AE24*#REF!,IF($O24&gt;1000,$AE24*#REF!,0))*0</f>
        <v>#REF!</v>
      </c>
      <c r="BH24" s="30" t="e">
        <f>IF($O24&lt;=1000,$AE24*#REF!,IF($O24&gt;1000,$AE24*#REF!,0))*0</f>
        <v>#REF!</v>
      </c>
      <c r="BI24" s="30" t="e">
        <f>$AE24*(#REF!*#REF!)*0</f>
        <v>#REF!</v>
      </c>
      <c r="BJ24" s="30" t="e">
        <f>$AE24*(#REF!*#REF!)*0</f>
        <v>#REF!</v>
      </c>
      <c r="BK24" s="30" t="e">
        <f>$AE24*#REF!*0</f>
        <v>#REF!</v>
      </c>
      <c r="BL24" s="30" t="e">
        <f>IF($O24&lt;=500,$AC24*#REF!*#REF!,IF($O24&gt;500,$AC24*#REF!*#REF!,0))</f>
        <v>#REF!</v>
      </c>
      <c r="BM24" s="30" t="e">
        <f>IF($O24&lt;=500,$AC24*#REF!*#REF!,IF($O24&gt;500,$AC24*#REF!*#REF!,0))</f>
        <v>#REF!</v>
      </c>
      <c r="BN24" s="30" t="e">
        <f>IF($O24&lt;=500,$AC24*#REF!*#REF!,IF($O24&gt;500,$AC24*#REF!*#REF!,0))</f>
        <v>#REF!</v>
      </c>
      <c r="BO24" s="30" t="e">
        <f>$AC24*#REF!*#REF!</f>
        <v>#REF!</v>
      </c>
      <c r="BP24" s="30" t="e">
        <f>$AC24*(#REF!*#REF!)</f>
        <v>#REF!</v>
      </c>
      <c r="BQ24" s="30" t="e">
        <f>IF($O24&lt;=500,$AC24*#REF!*#REF!,IF($O24&gt;500,$AC24*#REF!*#REF!,0))</f>
        <v>#REF!</v>
      </c>
      <c r="BR24" s="30" t="e">
        <f>IF($O24&lt;=500,$AD24*#REF!*#REF!,IF($O24&gt;500,$AD24*#REF!*#REF!,0))</f>
        <v>#REF!</v>
      </c>
      <c r="BS24" s="30" t="e">
        <f>IF($O24&lt;=500,$AD24*#REF!*#REF!,IF($O24&gt;500,$AD24*#REF!*#REF!,0))</f>
        <v>#REF!</v>
      </c>
      <c r="BT24" s="30" t="e">
        <f>IF($O24&lt;=500,$AD24*#REF!*#REF!,IF($O24&gt;500,$AD24*#REF!*#REF!,0))</f>
        <v>#REF!</v>
      </c>
      <c r="BU24" s="30" t="e">
        <f>$AD24*#REF!*#REF!</f>
        <v>#REF!</v>
      </c>
      <c r="BV24" s="30" t="e">
        <f>$AD24*(#REF!*#REF!)</f>
        <v>#REF!</v>
      </c>
      <c r="BW24" s="30" t="e">
        <f>IF($O24&lt;=500,$AD24*#REF!*#REF!,IF($O24&gt;500,$AD24*#REF!*#REF!,0))</f>
        <v>#REF!</v>
      </c>
      <c r="BX24" s="56" t="e">
        <f>IF($O24&lt;=500,$AB24*#REF!,IF($O24&gt;500,$AB24*#REF!,0))</f>
        <v>#REF!</v>
      </c>
      <c r="BY24" s="30" t="e">
        <f>IF($O24&lt;=500,$AB24*#REF!,IF($O24&gt;500,$AB24*#REF!,0))</f>
        <v>#REF!</v>
      </c>
      <c r="BZ24" s="30" t="e">
        <f>IF($O24&lt;=500,$AB24*#REF!,IF($O24&gt;500,$AB24*#REF!,0))</f>
        <v>#REF!</v>
      </c>
      <c r="CA24" s="54" t="e">
        <f>$AB24*#REF!*#REF!</f>
        <v>#REF!</v>
      </c>
      <c r="CB24" s="54" t="e">
        <f>$AB24*(#REF!*#REF!)</f>
        <v>#REF!</v>
      </c>
      <c r="CC24" s="54" t="e">
        <f>$AB24*#REF!*#REF!</f>
        <v>#REF!</v>
      </c>
      <c r="CD24" s="31" t="e">
        <f>SUM(AZ24+BF24+BL24+BR24+BX24)/1000*#REF!+(AF24*#REF!)</f>
        <v>#REF!</v>
      </c>
      <c r="CE24" s="53" t="e">
        <f>SUM(BA24+BG24+BM24+BS24+BY24)/1000*#REF!</f>
        <v>#REF!</v>
      </c>
      <c r="CF24" s="30" t="e">
        <f t="shared" si="0"/>
        <v>#REF!</v>
      </c>
      <c r="CG24" s="53" t="e">
        <f t="shared" si="1"/>
        <v>#REF!</v>
      </c>
      <c r="CH24" s="54" t="e">
        <f t="shared" si="2"/>
        <v>#REF!</v>
      </c>
      <c r="CI24" s="54" t="e">
        <f t="shared" si="3"/>
        <v>#REF!</v>
      </c>
      <c r="CJ24" s="26"/>
      <c r="CK24" s="26"/>
      <c r="CL24" s="26"/>
      <c r="CM24" s="26"/>
      <c r="CN24" s="26"/>
    </row>
    <row r="25" spans="1:92" s="29" customFormat="1" ht="25.5">
      <c r="A25" s="34" t="s">
        <v>128</v>
      </c>
      <c r="B25" s="34"/>
      <c r="C25" s="34"/>
      <c r="D25" s="34"/>
      <c r="E25" s="34"/>
      <c r="F25" s="33" t="s">
        <v>127</v>
      </c>
      <c r="G25" s="32">
        <v>1</v>
      </c>
      <c r="H25" s="32">
        <v>4</v>
      </c>
      <c r="I25" s="32">
        <v>240</v>
      </c>
      <c r="J25" s="32">
        <v>1996</v>
      </c>
      <c r="K25" s="32" t="s">
        <v>220</v>
      </c>
      <c r="L25" s="32" t="s">
        <v>220</v>
      </c>
      <c r="M25" s="32" t="s">
        <v>222</v>
      </c>
      <c r="N25" s="32" t="s">
        <v>226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>
        <v>1</v>
      </c>
      <c r="Z25" s="32"/>
      <c r="AA25" s="32"/>
      <c r="AB25" s="32"/>
      <c r="AC25" s="32"/>
      <c r="AD25" s="32"/>
      <c r="AE25" s="32"/>
      <c r="AF25" s="32">
        <v>8500</v>
      </c>
      <c r="AG25" s="32"/>
      <c r="AH25" s="32"/>
      <c r="AI25" s="32"/>
      <c r="AJ25" s="32"/>
      <c r="AK25" s="32"/>
      <c r="AL25" s="32"/>
      <c r="AM25" s="32"/>
      <c r="AN25" s="32"/>
      <c r="AO25" s="32">
        <v>1</v>
      </c>
      <c r="AP25" s="32"/>
      <c r="AQ25" s="32"/>
      <c r="AR25" s="32"/>
      <c r="AS25" s="32"/>
      <c r="AT25" s="32"/>
      <c r="AU25" s="32"/>
      <c r="AV25" s="32"/>
      <c r="AW25" s="32"/>
      <c r="AX25" s="32"/>
      <c r="AY25" s="62"/>
      <c r="AZ25" s="30" t="e">
        <f>IF($O25&lt;=500,$AA25*#REF!,IF($O25&gt;500,$AA25*#REF!,0))</f>
        <v>#REF!</v>
      </c>
      <c r="BA25" s="30" t="e">
        <f>$AA25*#REF!</f>
        <v>#REF!</v>
      </c>
      <c r="BB25" s="30" t="e">
        <f>$AA25*#REF!</f>
        <v>#REF!</v>
      </c>
      <c r="BC25" s="30" t="e">
        <f>AA25*(#REF!*#REF!)</f>
        <v>#REF!</v>
      </c>
      <c r="BD25" s="30" t="e">
        <f>AA25*(#REF!*#REF!)</f>
        <v>#REF!</v>
      </c>
      <c r="BE25" s="30" t="e">
        <f>$AA25*#REF!</f>
        <v>#REF!</v>
      </c>
      <c r="BF25" s="30" t="e">
        <f>IF($O25&lt;=1000,$AE25*#REF!,IF($O25&gt;1000,$AE25*#REF!,0))*0</f>
        <v>#REF!</v>
      </c>
      <c r="BG25" s="30" t="e">
        <f>IF($O25&lt;=1000,$AE25*#REF!,IF($O25&gt;1000,$AE25*#REF!,0))*0</f>
        <v>#REF!</v>
      </c>
      <c r="BH25" s="30" t="e">
        <f>IF($O25&lt;=1000,$AE25*#REF!,IF($O25&gt;1000,$AE25*#REF!,0))*0</f>
        <v>#REF!</v>
      </c>
      <c r="BI25" s="30" t="e">
        <f>$AE25*(#REF!*#REF!)*0</f>
        <v>#REF!</v>
      </c>
      <c r="BJ25" s="30" t="e">
        <f>$AE25*(#REF!*#REF!)*0</f>
        <v>#REF!</v>
      </c>
      <c r="BK25" s="30" t="e">
        <f>$AE25*#REF!*0</f>
        <v>#REF!</v>
      </c>
      <c r="BL25" s="30" t="e">
        <f>IF($O25&lt;=500,$AC25*#REF!*#REF!,IF($O25&gt;500,$AC25*#REF!*#REF!,0))</f>
        <v>#REF!</v>
      </c>
      <c r="BM25" s="30" t="e">
        <f>IF($O25&lt;=500,$AC25*#REF!*#REF!,IF($O25&gt;500,$AC25*#REF!*#REF!,0))</f>
        <v>#REF!</v>
      </c>
      <c r="BN25" s="30" t="e">
        <f>IF($O25&lt;=500,$AC25*#REF!*#REF!,IF($O25&gt;500,$AC25*#REF!*#REF!,0))</f>
        <v>#REF!</v>
      </c>
      <c r="BO25" s="30" t="e">
        <f>$AC25*#REF!*#REF!</f>
        <v>#REF!</v>
      </c>
      <c r="BP25" s="30" t="e">
        <f>$AC25*(#REF!*#REF!)</f>
        <v>#REF!</v>
      </c>
      <c r="BQ25" s="30" t="e">
        <f>IF($O25&lt;=500,$AC25*#REF!*#REF!,IF($O25&gt;500,$AC25*#REF!*#REF!,0))</f>
        <v>#REF!</v>
      </c>
      <c r="BR25" s="30" t="e">
        <f>IF($O25&lt;=500,$AD25*#REF!*#REF!,IF($O25&gt;500,$AD25*#REF!*#REF!,0))</f>
        <v>#REF!</v>
      </c>
      <c r="BS25" s="30" t="e">
        <f>IF($O25&lt;=500,$AD25*#REF!*#REF!,IF($O25&gt;500,$AD25*#REF!*#REF!,0))</f>
        <v>#REF!</v>
      </c>
      <c r="BT25" s="30" t="e">
        <f>IF($O25&lt;=500,$AD25*#REF!*#REF!,IF($O25&gt;500,$AD25*#REF!*#REF!,0))</f>
        <v>#REF!</v>
      </c>
      <c r="BU25" s="30" t="e">
        <f>$AD25*#REF!*#REF!</f>
        <v>#REF!</v>
      </c>
      <c r="BV25" s="30" t="e">
        <f>$AD25*(#REF!*#REF!)</f>
        <v>#REF!</v>
      </c>
      <c r="BW25" s="30" t="e">
        <f>IF($O25&lt;=500,$AD25*#REF!*#REF!,IF($O25&gt;500,$AD25*#REF!*#REF!,0))</f>
        <v>#REF!</v>
      </c>
      <c r="BX25" s="56" t="e">
        <f>IF($O25&lt;=500,$AB25*#REF!,IF($O25&gt;500,$AB25*#REF!,0))</f>
        <v>#REF!</v>
      </c>
      <c r="BY25" s="30" t="e">
        <f>IF($O25&lt;=500,$AB25*#REF!,IF($O25&gt;500,$AB25*#REF!,0))</f>
        <v>#REF!</v>
      </c>
      <c r="BZ25" s="30" t="e">
        <f>IF($O25&lt;=500,$AB25*#REF!,IF($O25&gt;500,$AB25*#REF!,0))</f>
        <v>#REF!</v>
      </c>
      <c r="CA25" s="54" t="e">
        <f>$AB25*#REF!*#REF!</f>
        <v>#REF!</v>
      </c>
      <c r="CB25" s="54" t="e">
        <f>$AB25*(#REF!*#REF!)</f>
        <v>#REF!</v>
      </c>
      <c r="CC25" s="54" t="e">
        <f>$AB25*#REF!*#REF!</f>
        <v>#REF!</v>
      </c>
      <c r="CD25" s="31" t="e">
        <f>SUM(AZ25+BF25+BL25+BR25+BX25)/1000*#REF!+(AF25*#REF!)</f>
        <v>#REF!</v>
      </c>
      <c r="CE25" s="53" t="e">
        <f>SUM(BA25+BG25+BM25+BS25+BY25)/1000*#REF!</f>
        <v>#REF!</v>
      </c>
      <c r="CF25" s="30" t="e">
        <f t="shared" si="0"/>
        <v>#REF!</v>
      </c>
      <c r="CG25" s="53" t="e">
        <f t="shared" si="1"/>
        <v>#REF!</v>
      </c>
      <c r="CH25" s="54" t="e">
        <f t="shared" si="2"/>
        <v>#REF!</v>
      </c>
      <c r="CI25" s="54" t="e">
        <f t="shared" si="3"/>
        <v>#REF!</v>
      </c>
      <c r="CJ25" s="26"/>
      <c r="CK25" s="26"/>
      <c r="CL25" s="26"/>
      <c r="CM25" s="26"/>
      <c r="CN25" s="26"/>
    </row>
    <row r="26" spans="1:92" s="29" customFormat="1" ht="25.5">
      <c r="A26" s="34" t="s">
        <v>126</v>
      </c>
      <c r="B26" s="34"/>
      <c r="C26" s="34"/>
      <c r="D26" s="34"/>
      <c r="E26" s="34"/>
      <c r="F26" s="33" t="s">
        <v>125</v>
      </c>
      <c r="G26" s="32">
        <v>1</v>
      </c>
      <c r="H26" s="32">
        <v>4</v>
      </c>
      <c r="I26" s="32">
        <v>200</v>
      </c>
      <c r="J26" s="32">
        <v>2006</v>
      </c>
      <c r="K26" s="32" t="s">
        <v>220</v>
      </c>
      <c r="L26" s="32" t="s">
        <v>220</v>
      </c>
      <c r="M26" s="32" t="s">
        <v>222</v>
      </c>
      <c r="N26" s="32" t="s">
        <v>230</v>
      </c>
      <c r="O26" s="32">
        <v>20</v>
      </c>
      <c r="P26" s="32">
        <v>2005</v>
      </c>
      <c r="Q26" s="32"/>
      <c r="R26" s="32"/>
      <c r="S26" s="32"/>
      <c r="T26" s="32"/>
      <c r="U26" s="32" t="s">
        <v>245</v>
      </c>
      <c r="V26" s="32"/>
      <c r="W26" s="32"/>
      <c r="X26" s="32">
        <v>1</v>
      </c>
      <c r="Y26" s="32"/>
      <c r="Z26" s="32"/>
      <c r="AA26" s="32"/>
      <c r="AB26" s="32">
        <v>1283</v>
      </c>
      <c r="AC26" s="32"/>
      <c r="AD26" s="32"/>
      <c r="AE26" s="32">
        <v>5000</v>
      </c>
      <c r="AF26" s="32">
        <v>4103</v>
      </c>
      <c r="AG26" s="32"/>
      <c r="AH26" s="32"/>
      <c r="AI26" s="32"/>
      <c r="AJ26" s="32"/>
      <c r="AK26" s="32"/>
      <c r="AL26" s="32"/>
      <c r="AM26" s="32"/>
      <c r="AN26" s="32"/>
      <c r="AO26" s="32">
        <v>1</v>
      </c>
      <c r="AP26" s="32"/>
      <c r="AQ26" s="32"/>
      <c r="AR26" s="32"/>
      <c r="AS26" s="32"/>
      <c r="AT26" s="32"/>
      <c r="AU26" s="32"/>
      <c r="AV26" s="32"/>
      <c r="AW26" s="32"/>
      <c r="AX26" s="32"/>
      <c r="AY26" s="62"/>
      <c r="AZ26" s="30" t="e">
        <f>IF($O26&lt;=500,$AA26*#REF!,IF($O26&gt;500,$AA26*#REF!,0))</f>
        <v>#REF!</v>
      </c>
      <c r="BA26" s="30" t="e">
        <f>$AA26*#REF!</f>
        <v>#REF!</v>
      </c>
      <c r="BB26" s="30" t="e">
        <f>$AA26*#REF!</f>
        <v>#REF!</v>
      </c>
      <c r="BC26" s="30" t="e">
        <f>AA26*(#REF!*#REF!)</f>
        <v>#REF!</v>
      </c>
      <c r="BD26" s="30" t="e">
        <f>AA26*(#REF!*#REF!)</f>
        <v>#REF!</v>
      </c>
      <c r="BE26" s="30" t="e">
        <f>$AA26*#REF!</f>
        <v>#REF!</v>
      </c>
      <c r="BF26" s="30" t="e">
        <f>IF($O26&lt;=1000,$AE26*#REF!,IF($O26&gt;1000,$AE26*#REF!,0))*0</f>
        <v>#REF!</v>
      </c>
      <c r="BG26" s="30" t="e">
        <f>IF($O26&lt;=1000,$AE26*#REF!,IF($O26&gt;1000,$AE26*#REF!,0))*0</f>
        <v>#REF!</v>
      </c>
      <c r="BH26" s="30" t="e">
        <f>IF($O26&lt;=1000,$AE26*#REF!,IF($O26&gt;1000,$AE26*#REF!,0))*0</f>
        <v>#REF!</v>
      </c>
      <c r="BI26" s="30" t="e">
        <f>$AE26*(#REF!*#REF!)*0</f>
        <v>#REF!</v>
      </c>
      <c r="BJ26" s="30" t="e">
        <f>$AE26*(#REF!*#REF!)*0</f>
        <v>#REF!</v>
      </c>
      <c r="BK26" s="30" t="e">
        <f>$AE26*#REF!*0</f>
        <v>#REF!</v>
      </c>
      <c r="BL26" s="30" t="e">
        <f>IF($O26&lt;=500,$AC26*#REF!*#REF!,IF($O26&gt;500,$AC26*#REF!*#REF!,0))</f>
        <v>#REF!</v>
      </c>
      <c r="BM26" s="30" t="e">
        <f>IF($O26&lt;=500,$AC26*#REF!*#REF!,IF($O26&gt;500,$AC26*#REF!*#REF!,0))</f>
        <v>#REF!</v>
      </c>
      <c r="BN26" s="30" t="e">
        <f>IF($O26&lt;=500,$AC26*#REF!*#REF!,IF($O26&gt;500,$AC26*#REF!*#REF!,0))</f>
        <v>#REF!</v>
      </c>
      <c r="BO26" s="30" t="e">
        <f>$AC26*#REF!*#REF!</f>
        <v>#REF!</v>
      </c>
      <c r="BP26" s="30" t="e">
        <f>$AC26*(#REF!*#REF!)</f>
        <v>#REF!</v>
      </c>
      <c r="BQ26" s="30" t="e">
        <f>IF($O26&lt;=500,$AC26*#REF!*#REF!,IF($O26&gt;500,$AC26*#REF!*#REF!,0))</f>
        <v>#REF!</v>
      </c>
      <c r="BR26" s="30" t="e">
        <f>IF($O26&lt;=500,$AD26*#REF!*#REF!,IF($O26&gt;500,$AD26*#REF!*#REF!,0))</f>
        <v>#REF!</v>
      </c>
      <c r="BS26" s="30" t="e">
        <f>IF($O26&lt;=500,$AD26*#REF!*#REF!,IF($O26&gt;500,$AD26*#REF!*#REF!,0))</f>
        <v>#REF!</v>
      </c>
      <c r="BT26" s="30" t="e">
        <f>IF($O26&lt;=500,$AD26*#REF!*#REF!,IF($O26&gt;500,$AD26*#REF!*#REF!,0))</f>
        <v>#REF!</v>
      </c>
      <c r="BU26" s="30" t="e">
        <f>$AD26*#REF!*#REF!</f>
        <v>#REF!</v>
      </c>
      <c r="BV26" s="30" t="e">
        <f>$AD26*(#REF!*#REF!)</f>
        <v>#REF!</v>
      </c>
      <c r="BW26" s="30" t="e">
        <f>IF($O26&lt;=500,$AD26*#REF!*#REF!,IF($O26&gt;500,$AD26*#REF!*#REF!,0))</f>
        <v>#REF!</v>
      </c>
      <c r="BX26" s="56" t="e">
        <f>IF($O26&lt;=500,$AB26*#REF!,IF($O26&gt;500,$AB26*#REF!,0))</f>
        <v>#REF!</v>
      </c>
      <c r="BY26" s="30" t="e">
        <f>IF($O26&lt;=500,$AB26*#REF!,IF($O26&gt;500,$AB26*#REF!,0))</f>
        <v>#REF!</v>
      </c>
      <c r="BZ26" s="30" t="e">
        <f>IF($O26&lt;=500,$AB26*#REF!,IF($O26&gt;500,$AB26*#REF!,0))</f>
        <v>#REF!</v>
      </c>
      <c r="CA26" s="54" t="e">
        <f>$AB26*#REF!*#REF!</f>
        <v>#REF!</v>
      </c>
      <c r="CB26" s="54" t="e">
        <f>$AB26*(#REF!*#REF!)</f>
        <v>#REF!</v>
      </c>
      <c r="CC26" s="54" t="e">
        <f>$AB26*#REF!*#REF!</f>
        <v>#REF!</v>
      </c>
      <c r="CD26" s="31" t="e">
        <f>SUM(AZ26+BF26+BL26+BR26+BX26)/1000*#REF!+(AF26*#REF!)</f>
        <v>#REF!</v>
      </c>
      <c r="CE26" s="53" t="e">
        <f>SUM(BA26+BG26+BM26+BS26+BY26)/1000*#REF!</f>
        <v>#REF!</v>
      </c>
      <c r="CF26" s="30" t="e">
        <f t="shared" si="0"/>
        <v>#REF!</v>
      </c>
      <c r="CG26" s="53" t="e">
        <f t="shared" si="1"/>
        <v>#REF!</v>
      </c>
      <c r="CH26" s="54" t="e">
        <f t="shared" si="2"/>
        <v>#REF!</v>
      </c>
      <c r="CI26" s="54" t="e">
        <f t="shared" si="3"/>
        <v>#REF!</v>
      </c>
      <c r="CJ26" s="26"/>
      <c r="CK26" s="26"/>
      <c r="CL26" s="26"/>
      <c r="CM26" s="26"/>
      <c r="CN26" s="26"/>
    </row>
    <row r="27" spans="1:92" s="29" customFormat="1" ht="25.5">
      <c r="A27" s="34" t="s">
        <v>124</v>
      </c>
      <c r="B27" s="34"/>
      <c r="C27" s="34"/>
      <c r="D27" s="34"/>
      <c r="E27" s="34"/>
      <c r="F27" s="33" t="s">
        <v>123</v>
      </c>
      <c r="G27" s="32">
        <v>1</v>
      </c>
      <c r="H27" s="32">
        <v>6</v>
      </c>
      <c r="I27" s="32">
        <v>270</v>
      </c>
      <c r="J27" s="32">
        <v>1983</v>
      </c>
      <c r="K27" s="32" t="s">
        <v>220</v>
      </c>
      <c r="L27" s="32" t="s">
        <v>220</v>
      </c>
      <c r="M27" s="32" t="s">
        <v>222</v>
      </c>
      <c r="N27" s="32" t="s">
        <v>224</v>
      </c>
      <c r="O27" s="32">
        <v>30</v>
      </c>
      <c r="P27" s="32">
        <v>2012</v>
      </c>
      <c r="Q27" s="32"/>
      <c r="R27" s="32"/>
      <c r="S27" s="32"/>
      <c r="T27" s="32"/>
      <c r="U27" s="32" t="s">
        <v>245</v>
      </c>
      <c r="V27" s="32"/>
      <c r="W27" s="32"/>
      <c r="X27" s="32"/>
      <c r="Y27" s="32"/>
      <c r="Z27" s="32"/>
      <c r="AA27" s="32"/>
      <c r="AB27" s="32">
        <v>2500</v>
      </c>
      <c r="AC27" s="32"/>
      <c r="AD27" s="32"/>
      <c r="AE27" s="32"/>
      <c r="AF27" s="32">
        <v>8400</v>
      </c>
      <c r="AG27" s="32"/>
      <c r="AH27" s="32"/>
      <c r="AI27" s="32"/>
      <c r="AJ27" s="32"/>
      <c r="AK27" s="32"/>
      <c r="AL27" s="32"/>
      <c r="AM27" s="32"/>
      <c r="AN27" s="32"/>
      <c r="AO27" s="32">
        <v>1</v>
      </c>
      <c r="AP27" s="32"/>
      <c r="AQ27" s="32"/>
      <c r="AR27" s="32"/>
      <c r="AS27" s="32"/>
      <c r="AT27" s="32"/>
      <c r="AU27" s="32"/>
      <c r="AV27" s="32"/>
      <c r="AW27" s="32"/>
      <c r="AX27" s="32"/>
      <c r="AY27" s="62"/>
      <c r="AZ27" s="30" t="e">
        <f>IF($O27&lt;=500,$AA27*#REF!,IF($O27&gt;500,$AA27*#REF!,0))</f>
        <v>#REF!</v>
      </c>
      <c r="BA27" s="30" t="e">
        <f>$AA27*#REF!</f>
        <v>#REF!</v>
      </c>
      <c r="BB27" s="30" t="e">
        <f>$AA27*#REF!</f>
        <v>#REF!</v>
      </c>
      <c r="BC27" s="30" t="e">
        <f>AA27*(#REF!*#REF!)</f>
        <v>#REF!</v>
      </c>
      <c r="BD27" s="30" t="e">
        <f>AA27*(#REF!*#REF!)</f>
        <v>#REF!</v>
      </c>
      <c r="BE27" s="30" t="e">
        <f>$AA27*#REF!</f>
        <v>#REF!</v>
      </c>
      <c r="BF27" s="30" t="e">
        <f>IF($O27&lt;=1000,$AE27*#REF!,IF($O27&gt;1000,$AE27*#REF!,0))*0</f>
        <v>#REF!</v>
      </c>
      <c r="BG27" s="30" t="e">
        <f>IF($O27&lt;=1000,$AE27*#REF!,IF($O27&gt;1000,$AE27*#REF!,0))*0</f>
        <v>#REF!</v>
      </c>
      <c r="BH27" s="30" t="e">
        <f>IF($O27&lt;=1000,$AE27*#REF!,IF($O27&gt;1000,$AE27*#REF!,0))*0</f>
        <v>#REF!</v>
      </c>
      <c r="BI27" s="30" t="e">
        <f>$AE27*(#REF!*#REF!)*0</f>
        <v>#REF!</v>
      </c>
      <c r="BJ27" s="30" t="e">
        <f>$AE27*(#REF!*#REF!)*0</f>
        <v>#REF!</v>
      </c>
      <c r="BK27" s="30" t="e">
        <f>$AE27*#REF!*0</f>
        <v>#REF!</v>
      </c>
      <c r="BL27" s="30" t="e">
        <f>IF($O27&lt;=500,$AC27*#REF!*#REF!,IF($O27&gt;500,$AC27*#REF!*#REF!,0))</f>
        <v>#REF!</v>
      </c>
      <c r="BM27" s="30" t="e">
        <f>IF($O27&lt;=500,$AC27*#REF!*#REF!,IF($O27&gt;500,$AC27*#REF!*#REF!,0))</f>
        <v>#REF!</v>
      </c>
      <c r="BN27" s="30" t="e">
        <f>IF($O27&lt;=500,$AC27*#REF!*#REF!,IF($O27&gt;500,$AC27*#REF!*#REF!,0))</f>
        <v>#REF!</v>
      </c>
      <c r="BO27" s="30" t="e">
        <f>$AC27*#REF!*#REF!</f>
        <v>#REF!</v>
      </c>
      <c r="BP27" s="30" t="e">
        <f>$AC27*(#REF!*#REF!)</f>
        <v>#REF!</v>
      </c>
      <c r="BQ27" s="30" t="e">
        <f>IF($O27&lt;=500,$AC27*#REF!*#REF!,IF($O27&gt;500,$AC27*#REF!*#REF!,0))</f>
        <v>#REF!</v>
      </c>
      <c r="BR27" s="30" t="e">
        <f>IF($O27&lt;=500,$AD27*#REF!*#REF!,IF($O27&gt;500,$AD27*#REF!*#REF!,0))</f>
        <v>#REF!</v>
      </c>
      <c r="BS27" s="30" t="e">
        <f>IF($O27&lt;=500,$AD27*#REF!*#REF!,IF($O27&gt;500,$AD27*#REF!*#REF!,0))</f>
        <v>#REF!</v>
      </c>
      <c r="BT27" s="30" t="e">
        <f>IF($O27&lt;=500,$AD27*#REF!*#REF!,IF($O27&gt;500,$AD27*#REF!*#REF!,0))</f>
        <v>#REF!</v>
      </c>
      <c r="BU27" s="30" t="e">
        <f>$AD27*#REF!*#REF!</f>
        <v>#REF!</v>
      </c>
      <c r="BV27" s="30" t="e">
        <f>$AD27*(#REF!*#REF!)</f>
        <v>#REF!</v>
      </c>
      <c r="BW27" s="30" t="e">
        <f>IF($O27&lt;=500,$AD27*#REF!*#REF!,IF($O27&gt;500,$AD27*#REF!*#REF!,0))</f>
        <v>#REF!</v>
      </c>
      <c r="BX27" s="56" t="e">
        <f>IF($O27&lt;=500,$AB27*#REF!,IF($O27&gt;500,$AB27*#REF!,0))</f>
        <v>#REF!</v>
      </c>
      <c r="BY27" s="30" t="e">
        <f>IF($O27&lt;=500,$AB27*#REF!,IF($O27&gt;500,$AB27*#REF!,0))</f>
        <v>#REF!</v>
      </c>
      <c r="BZ27" s="30" t="e">
        <f>IF($O27&lt;=500,$AB27*#REF!,IF($O27&gt;500,$AB27*#REF!,0))</f>
        <v>#REF!</v>
      </c>
      <c r="CA27" s="54" t="e">
        <f>$AB27*#REF!*#REF!</f>
        <v>#REF!</v>
      </c>
      <c r="CB27" s="54" t="e">
        <f>$AB27*(#REF!*#REF!)</f>
        <v>#REF!</v>
      </c>
      <c r="CC27" s="54" t="e">
        <f>$AB27*#REF!*#REF!</f>
        <v>#REF!</v>
      </c>
      <c r="CD27" s="31" t="e">
        <f>SUM(AZ27+BF27+BL27+BR27+BX27)/1000*#REF!+(AF27*#REF!)</f>
        <v>#REF!</v>
      </c>
      <c r="CE27" s="53" t="e">
        <f>SUM(BA27+BG27+BM27+BS27+BY27)/1000*#REF!</f>
        <v>#REF!</v>
      </c>
      <c r="CF27" s="30" t="e">
        <f t="shared" si="0"/>
        <v>#REF!</v>
      </c>
      <c r="CG27" s="53" t="e">
        <f t="shared" si="1"/>
        <v>#REF!</v>
      </c>
      <c r="CH27" s="54" t="e">
        <f t="shared" si="2"/>
        <v>#REF!</v>
      </c>
      <c r="CI27" s="54" t="e">
        <f t="shared" si="3"/>
        <v>#REF!</v>
      </c>
      <c r="CJ27" s="26"/>
      <c r="CK27" s="26"/>
      <c r="CL27" s="26"/>
      <c r="CM27" s="26"/>
      <c r="CN27" s="26"/>
    </row>
    <row r="28" spans="1:92" s="29" customFormat="1" ht="25.5">
      <c r="A28" s="34" t="s">
        <v>122</v>
      </c>
      <c r="B28" s="34"/>
      <c r="C28" s="34"/>
      <c r="D28" s="34"/>
      <c r="E28" s="34"/>
      <c r="F28" s="33" t="s">
        <v>121</v>
      </c>
      <c r="G28" s="32">
        <v>1</v>
      </c>
      <c r="H28" s="32">
        <v>4</v>
      </c>
      <c r="I28" s="32">
        <v>150</v>
      </c>
      <c r="J28" s="32">
        <v>2008</v>
      </c>
      <c r="K28" s="32" t="s">
        <v>220</v>
      </c>
      <c r="L28" s="32" t="s">
        <v>220</v>
      </c>
      <c r="M28" s="32" t="s">
        <v>222</v>
      </c>
      <c r="N28" s="32" t="s">
        <v>224</v>
      </c>
      <c r="O28" s="32">
        <v>20</v>
      </c>
      <c r="P28" s="32">
        <v>2007</v>
      </c>
      <c r="Q28" s="32"/>
      <c r="R28" s="32"/>
      <c r="S28" s="32"/>
      <c r="T28" s="32"/>
      <c r="U28" s="32" t="s">
        <v>245</v>
      </c>
      <c r="V28" s="32"/>
      <c r="W28" s="32"/>
      <c r="X28" s="32"/>
      <c r="Y28" s="32"/>
      <c r="Z28" s="32"/>
      <c r="AA28" s="32"/>
      <c r="AB28" s="32">
        <v>2500</v>
      </c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>
        <v>1</v>
      </c>
      <c r="AP28" s="32"/>
      <c r="AQ28" s="32"/>
      <c r="AR28" s="32"/>
      <c r="AS28" s="32"/>
      <c r="AT28" s="32"/>
      <c r="AU28" s="32"/>
      <c r="AV28" s="32"/>
      <c r="AW28" s="32"/>
      <c r="AX28" s="32"/>
      <c r="AY28" s="62"/>
      <c r="AZ28" s="30" t="e">
        <f>IF($O28&lt;=500,$AA28*#REF!,IF($O28&gt;500,$AA28*#REF!,0))</f>
        <v>#REF!</v>
      </c>
      <c r="BA28" s="30" t="e">
        <f>$AA28*#REF!</f>
        <v>#REF!</v>
      </c>
      <c r="BB28" s="30" t="e">
        <f>$AA28*#REF!</f>
        <v>#REF!</v>
      </c>
      <c r="BC28" s="30" t="e">
        <f>AA28*(#REF!*#REF!)</f>
        <v>#REF!</v>
      </c>
      <c r="BD28" s="30" t="e">
        <f>AA28*(#REF!*#REF!)</f>
        <v>#REF!</v>
      </c>
      <c r="BE28" s="30" t="e">
        <f>$AA28*#REF!</f>
        <v>#REF!</v>
      </c>
      <c r="BF28" s="30" t="e">
        <f>IF($O28&lt;=1000,$AE28*#REF!,IF($O28&gt;1000,$AE28*#REF!,0))*0</f>
        <v>#REF!</v>
      </c>
      <c r="BG28" s="30" t="e">
        <f>IF($O28&lt;=1000,$AE28*#REF!,IF($O28&gt;1000,$AE28*#REF!,0))*0</f>
        <v>#REF!</v>
      </c>
      <c r="BH28" s="30" t="e">
        <f>IF($O28&lt;=1000,$AE28*#REF!,IF($O28&gt;1000,$AE28*#REF!,0))*0</f>
        <v>#REF!</v>
      </c>
      <c r="BI28" s="30" t="e">
        <f>$AE28*(#REF!*#REF!)*0</f>
        <v>#REF!</v>
      </c>
      <c r="BJ28" s="30" t="e">
        <f>$AE28*(#REF!*#REF!)*0</f>
        <v>#REF!</v>
      </c>
      <c r="BK28" s="30" t="e">
        <f>$AE28*#REF!*0</f>
        <v>#REF!</v>
      </c>
      <c r="BL28" s="30" t="e">
        <f>IF($O28&lt;=500,$AC28*#REF!*#REF!,IF($O28&gt;500,$AC28*#REF!*#REF!,0))</f>
        <v>#REF!</v>
      </c>
      <c r="BM28" s="30" t="e">
        <f>IF($O28&lt;=500,$AC28*#REF!*#REF!,IF($O28&gt;500,$AC28*#REF!*#REF!,0))</f>
        <v>#REF!</v>
      </c>
      <c r="BN28" s="30" t="e">
        <f>IF($O28&lt;=500,$AC28*#REF!*#REF!,IF($O28&gt;500,$AC28*#REF!*#REF!,0))</f>
        <v>#REF!</v>
      </c>
      <c r="BO28" s="30" t="e">
        <f>$AC28*#REF!*#REF!</f>
        <v>#REF!</v>
      </c>
      <c r="BP28" s="30" t="e">
        <f>$AC28*(#REF!*#REF!)</f>
        <v>#REF!</v>
      </c>
      <c r="BQ28" s="30" t="e">
        <f>IF($O28&lt;=500,$AC28*#REF!*#REF!,IF($O28&gt;500,$AC28*#REF!*#REF!,0))</f>
        <v>#REF!</v>
      </c>
      <c r="BR28" s="30" t="e">
        <f>IF($O28&lt;=500,$AD28*#REF!*#REF!,IF($O28&gt;500,$AD28*#REF!*#REF!,0))</f>
        <v>#REF!</v>
      </c>
      <c r="BS28" s="30" t="e">
        <f>IF($O28&lt;=500,$AD28*#REF!*#REF!,IF($O28&gt;500,$AD28*#REF!*#REF!,0))</f>
        <v>#REF!</v>
      </c>
      <c r="BT28" s="30" t="e">
        <f>IF($O28&lt;=500,$AD28*#REF!*#REF!,IF($O28&gt;500,$AD28*#REF!*#REF!,0))</f>
        <v>#REF!</v>
      </c>
      <c r="BU28" s="30" t="e">
        <f>$AD28*#REF!*#REF!</f>
        <v>#REF!</v>
      </c>
      <c r="BV28" s="30" t="e">
        <f>$AD28*(#REF!*#REF!)</f>
        <v>#REF!</v>
      </c>
      <c r="BW28" s="30" t="e">
        <f>IF($O28&lt;=500,$AD28*#REF!*#REF!,IF($O28&gt;500,$AD28*#REF!*#REF!,0))</f>
        <v>#REF!</v>
      </c>
      <c r="BX28" s="56" t="e">
        <f>IF($O28&lt;=500,$AB28*#REF!,IF($O28&gt;500,$AB28*#REF!,0))</f>
        <v>#REF!</v>
      </c>
      <c r="BY28" s="30" t="e">
        <f>IF($O28&lt;=500,$AB28*#REF!,IF($O28&gt;500,$AB28*#REF!,0))</f>
        <v>#REF!</v>
      </c>
      <c r="BZ28" s="30" t="e">
        <f>IF($O28&lt;=500,$AB28*#REF!,IF($O28&gt;500,$AB28*#REF!,0))</f>
        <v>#REF!</v>
      </c>
      <c r="CA28" s="54" t="e">
        <f>$AB28*#REF!*#REF!</f>
        <v>#REF!</v>
      </c>
      <c r="CB28" s="54" t="e">
        <f>$AB28*(#REF!*#REF!)</f>
        <v>#REF!</v>
      </c>
      <c r="CC28" s="54" t="e">
        <f>$AB28*#REF!*#REF!</f>
        <v>#REF!</v>
      </c>
      <c r="CD28" s="31" t="e">
        <f>SUM(AZ28+BF28+BL28+BR28+BX28)/1000*#REF!+(AF28*#REF!)</f>
        <v>#REF!</v>
      </c>
      <c r="CE28" s="53" t="e">
        <f>SUM(BA28+BG28+BM28+BS28+BY28)/1000*#REF!</f>
        <v>#REF!</v>
      </c>
      <c r="CF28" s="30" t="e">
        <f t="shared" si="0"/>
        <v>#REF!</v>
      </c>
      <c r="CG28" s="53" t="e">
        <f t="shared" si="1"/>
        <v>#REF!</v>
      </c>
      <c r="CH28" s="54" t="e">
        <f t="shared" si="2"/>
        <v>#REF!</v>
      </c>
      <c r="CI28" s="54" t="e">
        <f t="shared" si="3"/>
        <v>#REF!</v>
      </c>
      <c r="CJ28" s="26"/>
      <c r="CK28" s="26"/>
      <c r="CL28" s="26"/>
      <c r="CM28" s="26"/>
      <c r="CN28" s="26"/>
    </row>
    <row r="29" spans="1:92" s="29" customFormat="1" ht="25.5">
      <c r="A29" s="34" t="s">
        <v>120</v>
      </c>
      <c r="B29" s="34"/>
      <c r="C29" s="34"/>
      <c r="D29" s="34"/>
      <c r="E29" s="34"/>
      <c r="F29" s="33" t="s">
        <v>119</v>
      </c>
      <c r="G29" s="32">
        <v>2</v>
      </c>
      <c r="H29" s="32">
        <v>2</v>
      </c>
      <c r="I29" s="32">
        <v>170</v>
      </c>
      <c r="J29" s="32">
        <v>1990</v>
      </c>
      <c r="K29" s="32" t="s">
        <v>220</v>
      </c>
      <c r="L29" s="32" t="s">
        <v>220</v>
      </c>
      <c r="M29" s="32" t="s">
        <v>222</v>
      </c>
      <c r="N29" s="32" t="s">
        <v>224</v>
      </c>
      <c r="O29" s="32">
        <v>24</v>
      </c>
      <c r="P29" s="32">
        <v>2015</v>
      </c>
      <c r="Q29" s="32"/>
      <c r="R29" s="32"/>
      <c r="S29" s="32"/>
      <c r="T29" s="32"/>
      <c r="U29" s="32" t="s">
        <v>245</v>
      </c>
      <c r="V29" s="32"/>
      <c r="W29" s="32"/>
      <c r="X29" s="32"/>
      <c r="Y29" s="32"/>
      <c r="Z29" s="32"/>
      <c r="AA29" s="32"/>
      <c r="AB29" s="32">
        <v>1851</v>
      </c>
      <c r="AC29" s="32"/>
      <c r="AD29" s="32"/>
      <c r="AE29" s="32"/>
      <c r="AF29" s="32">
        <v>600</v>
      </c>
      <c r="AG29" s="32"/>
      <c r="AH29" s="32"/>
      <c r="AI29" s="32"/>
      <c r="AJ29" s="32"/>
      <c r="AK29" s="32"/>
      <c r="AL29" s="32"/>
      <c r="AM29" s="32"/>
      <c r="AN29" s="32"/>
      <c r="AO29" s="32">
        <v>1</v>
      </c>
      <c r="AP29" s="32"/>
      <c r="AQ29" s="32"/>
      <c r="AR29" s="32"/>
      <c r="AS29" s="32"/>
      <c r="AT29" s="32"/>
      <c r="AU29" s="32"/>
      <c r="AV29" s="32"/>
      <c r="AW29" s="32"/>
      <c r="AX29" s="32"/>
      <c r="AY29" s="62"/>
      <c r="AZ29" s="30" t="e">
        <f>IF($O29&lt;=500,$AA29*#REF!,IF($O29&gt;500,$AA29*#REF!,0))</f>
        <v>#REF!</v>
      </c>
      <c r="BA29" s="30" t="e">
        <f>$AA29*#REF!</f>
        <v>#REF!</v>
      </c>
      <c r="BB29" s="30" t="e">
        <f>$AA29*#REF!</f>
        <v>#REF!</v>
      </c>
      <c r="BC29" s="30" t="e">
        <f>AA29*(#REF!*#REF!)</f>
        <v>#REF!</v>
      </c>
      <c r="BD29" s="30" t="e">
        <f>AA29*(#REF!*#REF!)</f>
        <v>#REF!</v>
      </c>
      <c r="BE29" s="30" t="e">
        <f>$AA29*#REF!</f>
        <v>#REF!</v>
      </c>
      <c r="BF29" s="30" t="e">
        <f>IF($O29&lt;=1000,$AE29*#REF!,IF($O29&gt;1000,$AE29*#REF!,0))*0</f>
        <v>#REF!</v>
      </c>
      <c r="BG29" s="30" t="e">
        <f>IF($O29&lt;=1000,$AE29*#REF!,IF($O29&gt;1000,$AE29*#REF!,0))*0</f>
        <v>#REF!</v>
      </c>
      <c r="BH29" s="30" t="e">
        <f>IF($O29&lt;=1000,$AE29*#REF!,IF($O29&gt;1000,$AE29*#REF!,0))*0</f>
        <v>#REF!</v>
      </c>
      <c r="BI29" s="30" t="e">
        <f>$AE29*(#REF!*#REF!)*0</f>
        <v>#REF!</v>
      </c>
      <c r="BJ29" s="30" t="e">
        <f>$AE29*(#REF!*#REF!)*0</f>
        <v>#REF!</v>
      </c>
      <c r="BK29" s="30" t="e">
        <f>$AE29*#REF!*0</f>
        <v>#REF!</v>
      </c>
      <c r="BL29" s="30" t="e">
        <f>IF($O29&lt;=500,$AC29*#REF!*#REF!,IF($O29&gt;500,$AC29*#REF!*#REF!,0))</f>
        <v>#REF!</v>
      </c>
      <c r="BM29" s="30" t="e">
        <f>IF($O29&lt;=500,$AC29*#REF!*#REF!,IF($O29&gt;500,$AC29*#REF!*#REF!,0))</f>
        <v>#REF!</v>
      </c>
      <c r="BN29" s="30" t="e">
        <f>IF($O29&lt;=500,$AC29*#REF!*#REF!,IF($O29&gt;500,$AC29*#REF!*#REF!,0))</f>
        <v>#REF!</v>
      </c>
      <c r="BO29" s="30" t="e">
        <f>$AC29*#REF!*#REF!</f>
        <v>#REF!</v>
      </c>
      <c r="BP29" s="30" t="e">
        <f>$AC29*(#REF!*#REF!)</f>
        <v>#REF!</v>
      </c>
      <c r="BQ29" s="30" t="e">
        <f>IF($O29&lt;=500,$AC29*#REF!*#REF!,IF($O29&gt;500,$AC29*#REF!*#REF!,0))</f>
        <v>#REF!</v>
      </c>
      <c r="BR29" s="30" t="e">
        <f>IF($O29&lt;=500,$AD29*#REF!*#REF!,IF($O29&gt;500,$AD29*#REF!*#REF!,0))</f>
        <v>#REF!</v>
      </c>
      <c r="BS29" s="30" t="e">
        <f>IF($O29&lt;=500,$AD29*#REF!*#REF!,IF($O29&gt;500,$AD29*#REF!*#REF!,0))</f>
        <v>#REF!</v>
      </c>
      <c r="BT29" s="30" t="e">
        <f>IF($O29&lt;=500,$AD29*#REF!*#REF!,IF($O29&gt;500,$AD29*#REF!*#REF!,0))</f>
        <v>#REF!</v>
      </c>
      <c r="BU29" s="30" t="e">
        <f>$AD29*#REF!*#REF!</f>
        <v>#REF!</v>
      </c>
      <c r="BV29" s="30" t="e">
        <f>$AD29*(#REF!*#REF!)</f>
        <v>#REF!</v>
      </c>
      <c r="BW29" s="30" t="e">
        <f>IF($O29&lt;=500,$AD29*#REF!*#REF!,IF($O29&gt;500,$AD29*#REF!*#REF!,0))</f>
        <v>#REF!</v>
      </c>
      <c r="BX29" s="56" t="e">
        <f>IF($O29&lt;=500,$AB29*#REF!,IF($O29&gt;500,$AB29*#REF!,0))</f>
        <v>#REF!</v>
      </c>
      <c r="BY29" s="30" t="e">
        <f>IF($O29&lt;=500,$AB29*#REF!,IF($O29&gt;500,$AB29*#REF!,0))</f>
        <v>#REF!</v>
      </c>
      <c r="BZ29" s="30" t="e">
        <f>IF($O29&lt;=500,$AB29*#REF!,IF($O29&gt;500,$AB29*#REF!,0))</f>
        <v>#REF!</v>
      </c>
      <c r="CA29" s="54" t="e">
        <f>$AB29*#REF!*#REF!</f>
        <v>#REF!</v>
      </c>
      <c r="CB29" s="54" t="e">
        <f>$AB29*(#REF!*#REF!)</f>
        <v>#REF!</v>
      </c>
      <c r="CC29" s="54" t="e">
        <f>$AB29*#REF!*#REF!</f>
        <v>#REF!</v>
      </c>
      <c r="CD29" s="31" t="e">
        <f>SUM(AZ29+BF29+BL29+BR29+BX29)/1000*#REF!+(AF29*#REF!)</f>
        <v>#REF!</v>
      </c>
      <c r="CE29" s="53" t="e">
        <f>SUM(BA29+BG29+BM29+BS29+BY29)/1000*#REF!</f>
        <v>#REF!</v>
      </c>
      <c r="CF29" s="30" t="e">
        <f t="shared" si="0"/>
        <v>#REF!</v>
      </c>
      <c r="CG29" s="53" t="e">
        <f t="shared" si="1"/>
        <v>#REF!</v>
      </c>
      <c r="CH29" s="54" t="e">
        <f t="shared" si="2"/>
        <v>#REF!</v>
      </c>
      <c r="CI29" s="54" t="e">
        <f t="shared" si="3"/>
        <v>#REF!</v>
      </c>
      <c r="CJ29" s="26"/>
      <c r="CK29" s="26"/>
      <c r="CL29" s="26"/>
      <c r="CM29" s="26"/>
      <c r="CN29" s="26"/>
    </row>
    <row r="30" spans="1:92" s="29" customFormat="1">
      <c r="A30" s="34" t="s">
        <v>118</v>
      </c>
      <c r="B30" s="34"/>
      <c r="C30" s="34"/>
      <c r="D30" s="34"/>
      <c r="E30" s="34"/>
      <c r="F30" s="33" t="s">
        <v>117</v>
      </c>
      <c r="G30" s="32">
        <v>1</v>
      </c>
      <c r="H30" s="32">
        <v>3</v>
      </c>
      <c r="I30" s="32">
        <v>120</v>
      </c>
      <c r="J30" s="32">
        <v>1997</v>
      </c>
      <c r="K30" s="32" t="s">
        <v>223</v>
      </c>
      <c r="L30" s="32" t="s">
        <v>223</v>
      </c>
      <c r="M30" s="32" t="s">
        <v>222</v>
      </c>
      <c r="N30" s="32" t="s">
        <v>224</v>
      </c>
      <c r="O30" s="32">
        <v>20</v>
      </c>
      <c r="P30" s="32">
        <v>1996</v>
      </c>
      <c r="Q30" s="32"/>
      <c r="R30" s="32"/>
      <c r="S30" s="32"/>
      <c r="T30" s="32"/>
      <c r="U30" s="32" t="s">
        <v>245</v>
      </c>
      <c r="V30" s="32"/>
      <c r="W30" s="32"/>
      <c r="X30" s="32"/>
      <c r="Y30" s="32"/>
      <c r="Z30" s="32"/>
      <c r="AA30" s="32"/>
      <c r="AB30" s="32">
        <v>1500</v>
      </c>
      <c r="AC30" s="32"/>
      <c r="AD30" s="32"/>
      <c r="AE30" s="32"/>
      <c r="AF30" s="32">
        <v>2100</v>
      </c>
      <c r="AG30" s="32"/>
      <c r="AH30" s="32"/>
      <c r="AI30" s="32"/>
      <c r="AJ30" s="32"/>
      <c r="AK30" s="32"/>
      <c r="AL30" s="32"/>
      <c r="AM30" s="32"/>
      <c r="AN30" s="32">
        <v>1</v>
      </c>
      <c r="AO30" s="32"/>
      <c r="AP30" s="32">
        <v>1</v>
      </c>
      <c r="AQ30" s="32"/>
      <c r="AR30" s="32"/>
      <c r="AS30" s="32"/>
      <c r="AT30" s="32">
        <v>1</v>
      </c>
      <c r="AU30" s="32">
        <v>1</v>
      </c>
      <c r="AV30" s="32"/>
      <c r="AW30" s="32"/>
      <c r="AX30" s="32"/>
      <c r="AY30" s="62"/>
      <c r="AZ30" s="30" t="e">
        <f>IF($O30&lt;=500,$AA30*#REF!,IF($O30&gt;500,$AA30*#REF!,0))</f>
        <v>#REF!</v>
      </c>
      <c r="BA30" s="30" t="e">
        <f>$AA30*#REF!</f>
        <v>#REF!</v>
      </c>
      <c r="BB30" s="30" t="e">
        <f>$AA30*#REF!</f>
        <v>#REF!</v>
      </c>
      <c r="BC30" s="30" t="e">
        <f>AA30*(#REF!*#REF!)</f>
        <v>#REF!</v>
      </c>
      <c r="BD30" s="30" t="e">
        <f>AA30*(#REF!*#REF!)</f>
        <v>#REF!</v>
      </c>
      <c r="BE30" s="30" t="e">
        <f>$AA30*#REF!</f>
        <v>#REF!</v>
      </c>
      <c r="BF30" s="30" t="e">
        <f>IF($O30&lt;=1000,$AE30*#REF!,IF($O30&gt;1000,$AE30*#REF!,0))*0</f>
        <v>#REF!</v>
      </c>
      <c r="BG30" s="30" t="e">
        <f>IF($O30&lt;=1000,$AE30*#REF!,IF($O30&gt;1000,$AE30*#REF!,0))*0</f>
        <v>#REF!</v>
      </c>
      <c r="BH30" s="30" t="e">
        <f>IF($O30&lt;=1000,$AE30*#REF!,IF($O30&gt;1000,$AE30*#REF!,0))*0</f>
        <v>#REF!</v>
      </c>
      <c r="BI30" s="30" t="e">
        <f>$AE30*(#REF!*#REF!)*0</f>
        <v>#REF!</v>
      </c>
      <c r="BJ30" s="30" t="e">
        <f>$AE30*(#REF!*#REF!)*0</f>
        <v>#REF!</v>
      </c>
      <c r="BK30" s="30" t="e">
        <f>$AE30*#REF!*0</f>
        <v>#REF!</v>
      </c>
      <c r="BL30" s="30" t="e">
        <f>IF($O30&lt;=500,$AC30*#REF!*#REF!,IF($O30&gt;500,$AC30*#REF!*#REF!,0))</f>
        <v>#REF!</v>
      </c>
      <c r="BM30" s="30" t="e">
        <f>IF($O30&lt;=500,$AC30*#REF!*#REF!,IF($O30&gt;500,$AC30*#REF!*#REF!,0))</f>
        <v>#REF!</v>
      </c>
      <c r="BN30" s="30" t="e">
        <f>IF($O30&lt;=500,$AC30*#REF!*#REF!,IF($O30&gt;500,$AC30*#REF!*#REF!,0))</f>
        <v>#REF!</v>
      </c>
      <c r="BO30" s="30" t="e">
        <f>$AC30*#REF!*#REF!</f>
        <v>#REF!</v>
      </c>
      <c r="BP30" s="30" t="e">
        <f>$AC30*(#REF!*#REF!)</f>
        <v>#REF!</v>
      </c>
      <c r="BQ30" s="30" t="e">
        <f>IF($O30&lt;=500,$AC30*#REF!*#REF!,IF($O30&gt;500,$AC30*#REF!*#REF!,0))</f>
        <v>#REF!</v>
      </c>
      <c r="BR30" s="30" t="e">
        <f>IF($O30&lt;=500,$AD30*#REF!*#REF!,IF($O30&gt;500,$AD30*#REF!*#REF!,0))</f>
        <v>#REF!</v>
      </c>
      <c r="BS30" s="30" t="e">
        <f>IF($O30&lt;=500,$AD30*#REF!*#REF!,IF($O30&gt;500,$AD30*#REF!*#REF!,0))</f>
        <v>#REF!</v>
      </c>
      <c r="BT30" s="30" t="e">
        <f>IF($O30&lt;=500,$AD30*#REF!*#REF!,IF($O30&gt;500,$AD30*#REF!*#REF!,0))</f>
        <v>#REF!</v>
      </c>
      <c r="BU30" s="30" t="e">
        <f>$AD30*#REF!*#REF!</f>
        <v>#REF!</v>
      </c>
      <c r="BV30" s="30" t="e">
        <f>$AD30*(#REF!*#REF!)</f>
        <v>#REF!</v>
      </c>
      <c r="BW30" s="30" t="e">
        <f>IF($O30&lt;=500,$AD30*#REF!*#REF!,IF($O30&gt;500,$AD30*#REF!*#REF!,0))</f>
        <v>#REF!</v>
      </c>
      <c r="BX30" s="56" t="e">
        <f>IF($O30&lt;=500,$AB30*#REF!,IF($O30&gt;500,$AB30*#REF!,0))</f>
        <v>#REF!</v>
      </c>
      <c r="BY30" s="30" t="e">
        <f>IF($O30&lt;=500,$AB30*#REF!,IF($O30&gt;500,$AB30*#REF!,0))</f>
        <v>#REF!</v>
      </c>
      <c r="BZ30" s="30" t="e">
        <f>IF($O30&lt;=500,$AB30*#REF!,IF($O30&gt;500,$AB30*#REF!,0))</f>
        <v>#REF!</v>
      </c>
      <c r="CA30" s="54" t="e">
        <f>$AB30*#REF!*#REF!</f>
        <v>#REF!</v>
      </c>
      <c r="CB30" s="54" t="e">
        <f>$AB30*(#REF!*#REF!)</f>
        <v>#REF!</v>
      </c>
      <c r="CC30" s="54" t="e">
        <f>$AB30*#REF!*#REF!</f>
        <v>#REF!</v>
      </c>
      <c r="CD30" s="31" t="e">
        <f>SUM(AZ30+BF30+BL30+BR30+BX30)/1000*#REF!+(AF30*#REF!)</f>
        <v>#REF!</v>
      </c>
      <c r="CE30" s="53" t="e">
        <f>SUM(BA30+BG30+BM30+BS30+BY30)/1000*#REF!</f>
        <v>#REF!</v>
      </c>
      <c r="CF30" s="30" t="e">
        <f t="shared" si="0"/>
        <v>#REF!</v>
      </c>
      <c r="CG30" s="53" t="e">
        <f t="shared" si="1"/>
        <v>#REF!</v>
      </c>
      <c r="CH30" s="54" t="e">
        <f t="shared" si="2"/>
        <v>#REF!</v>
      </c>
      <c r="CI30" s="54" t="e">
        <f t="shared" si="3"/>
        <v>#REF!</v>
      </c>
      <c r="CJ30" s="26"/>
      <c r="CK30" s="26"/>
      <c r="CL30" s="26"/>
      <c r="CM30" s="26"/>
      <c r="CN30" s="26"/>
    </row>
    <row r="31" spans="1:92" s="29" customFormat="1" ht="25.5">
      <c r="A31" s="34" t="s">
        <v>116</v>
      </c>
      <c r="B31" s="34"/>
      <c r="C31" s="34"/>
      <c r="D31" s="34"/>
      <c r="E31" s="34"/>
      <c r="F31" s="33" t="s">
        <v>115</v>
      </c>
      <c r="G31" s="32">
        <v>2</v>
      </c>
      <c r="H31" s="32">
        <v>4</v>
      </c>
      <c r="I31" s="32">
        <v>210</v>
      </c>
      <c r="J31" s="32">
        <v>2003</v>
      </c>
      <c r="K31" s="32" t="s">
        <v>220</v>
      </c>
      <c r="L31" s="32" t="s">
        <v>220</v>
      </c>
      <c r="M31" s="32" t="s">
        <v>222</v>
      </c>
      <c r="N31" s="32" t="s">
        <v>224</v>
      </c>
      <c r="O31" s="32">
        <v>24</v>
      </c>
      <c r="P31" s="32">
        <v>2002</v>
      </c>
      <c r="Q31" s="32"/>
      <c r="R31" s="32"/>
      <c r="S31" s="32"/>
      <c r="T31" s="32"/>
      <c r="U31" s="32" t="s">
        <v>245</v>
      </c>
      <c r="V31" s="32"/>
      <c r="W31" s="32"/>
      <c r="X31" s="32"/>
      <c r="Y31" s="32"/>
      <c r="Z31" s="32"/>
      <c r="AA31" s="32"/>
      <c r="AB31" s="32">
        <v>2500</v>
      </c>
      <c r="AC31" s="32"/>
      <c r="AD31" s="32"/>
      <c r="AE31" s="32"/>
      <c r="AF31" s="32">
        <v>3800</v>
      </c>
      <c r="AG31" s="32"/>
      <c r="AH31" s="32">
        <v>1</v>
      </c>
      <c r="AI31" s="32"/>
      <c r="AJ31" s="32"/>
      <c r="AK31" s="32"/>
      <c r="AL31" s="32"/>
      <c r="AM31" s="32"/>
      <c r="AN31" s="32"/>
      <c r="AO31" s="32">
        <v>1</v>
      </c>
      <c r="AP31" s="32"/>
      <c r="AQ31" s="32"/>
      <c r="AR31" s="32"/>
      <c r="AS31" s="32"/>
      <c r="AT31" s="32"/>
      <c r="AU31" s="32"/>
      <c r="AV31" s="32"/>
      <c r="AW31" s="32"/>
      <c r="AX31" s="32"/>
      <c r="AY31" s="62"/>
      <c r="AZ31" s="30" t="e">
        <f>IF($O31&lt;=500,$AA31*#REF!,IF($O31&gt;500,$AA31*#REF!,0))</f>
        <v>#REF!</v>
      </c>
      <c r="BA31" s="30" t="e">
        <f>$AA31*#REF!</f>
        <v>#REF!</v>
      </c>
      <c r="BB31" s="30" t="e">
        <f>$AA31*#REF!</f>
        <v>#REF!</v>
      </c>
      <c r="BC31" s="30" t="e">
        <f>AA31*(#REF!*#REF!)</f>
        <v>#REF!</v>
      </c>
      <c r="BD31" s="30" t="e">
        <f>AA31*(#REF!*#REF!)</f>
        <v>#REF!</v>
      </c>
      <c r="BE31" s="30" t="e">
        <f>$AA31*#REF!</f>
        <v>#REF!</v>
      </c>
      <c r="BF31" s="30" t="e">
        <f>IF($O31&lt;=1000,$AE31*#REF!,IF($O31&gt;1000,$AE31*#REF!,0))*0</f>
        <v>#REF!</v>
      </c>
      <c r="BG31" s="30" t="e">
        <f>IF($O31&lt;=1000,$AE31*#REF!,IF($O31&gt;1000,$AE31*#REF!,0))*0</f>
        <v>#REF!</v>
      </c>
      <c r="BH31" s="30" t="e">
        <f>IF($O31&lt;=1000,$AE31*#REF!,IF($O31&gt;1000,$AE31*#REF!,0))*0</f>
        <v>#REF!</v>
      </c>
      <c r="BI31" s="30" t="e">
        <f>$AE31*(#REF!*#REF!)*0</f>
        <v>#REF!</v>
      </c>
      <c r="BJ31" s="30" t="e">
        <f>$AE31*(#REF!*#REF!)*0</f>
        <v>#REF!</v>
      </c>
      <c r="BK31" s="30" t="e">
        <f>$AE31*#REF!*0</f>
        <v>#REF!</v>
      </c>
      <c r="BL31" s="30" t="e">
        <f>IF($O31&lt;=500,$AC31*#REF!*#REF!,IF($O31&gt;500,$AC31*#REF!*#REF!,0))</f>
        <v>#REF!</v>
      </c>
      <c r="BM31" s="30" t="e">
        <f>IF($O31&lt;=500,$AC31*#REF!*#REF!,IF($O31&gt;500,$AC31*#REF!*#REF!,0))</f>
        <v>#REF!</v>
      </c>
      <c r="BN31" s="30" t="e">
        <f>IF($O31&lt;=500,$AC31*#REF!*#REF!,IF($O31&gt;500,$AC31*#REF!*#REF!,0))</f>
        <v>#REF!</v>
      </c>
      <c r="BO31" s="30" t="e">
        <f>$AC31*#REF!*#REF!</f>
        <v>#REF!</v>
      </c>
      <c r="BP31" s="30" t="e">
        <f>$AC31*(#REF!*#REF!)</f>
        <v>#REF!</v>
      </c>
      <c r="BQ31" s="30" t="e">
        <f>IF($O31&lt;=500,$AC31*#REF!*#REF!,IF($O31&gt;500,$AC31*#REF!*#REF!,0))</f>
        <v>#REF!</v>
      </c>
      <c r="BR31" s="30" t="e">
        <f>IF($O31&lt;=500,$AD31*#REF!*#REF!,IF($O31&gt;500,$AD31*#REF!*#REF!,0))</f>
        <v>#REF!</v>
      </c>
      <c r="BS31" s="30" t="e">
        <f>IF($O31&lt;=500,$AD31*#REF!*#REF!,IF($O31&gt;500,$AD31*#REF!*#REF!,0))</f>
        <v>#REF!</v>
      </c>
      <c r="BT31" s="30" t="e">
        <f>IF($O31&lt;=500,$AD31*#REF!*#REF!,IF($O31&gt;500,$AD31*#REF!*#REF!,0))</f>
        <v>#REF!</v>
      </c>
      <c r="BU31" s="30" t="e">
        <f>$AD31*#REF!*#REF!</f>
        <v>#REF!</v>
      </c>
      <c r="BV31" s="30" t="e">
        <f>$AD31*(#REF!*#REF!)</f>
        <v>#REF!</v>
      </c>
      <c r="BW31" s="30" t="e">
        <f>IF($O31&lt;=500,$AD31*#REF!*#REF!,IF($O31&gt;500,$AD31*#REF!*#REF!,0))</f>
        <v>#REF!</v>
      </c>
      <c r="BX31" s="56" t="e">
        <f>IF($O31&lt;=500,$AB31*#REF!,IF($O31&gt;500,$AB31*#REF!,0))</f>
        <v>#REF!</v>
      </c>
      <c r="BY31" s="30" t="e">
        <f>IF($O31&lt;=500,$AB31*#REF!,IF($O31&gt;500,$AB31*#REF!,0))</f>
        <v>#REF!</v>
      </c>
      <c r="BZ31" s="30" t="e">
        <f>IF($O31&lt;=500,$AB31*#REF!,IF($O31&gt;500,$AB31*#REF!,0))</f>
        <v>#REF!</v>
      </c>
      <c r="CA31" s="54" t="e">
        <f>$AB31*#REF!*#REF!</f>
        <v>#REF!</v>
      </c>
      <c r="CB31" s="54" t="e">
        <f>$AB31*(#REF!*#REF!)</f>
        <v>#REF!</v>
      </c>
      <c r="CC31" s="54" t="e">
        <f>$AB31*#REF!*#REF!</f>
        <v>#REF!</v>
      </c>
      <c r="CD31" s="31" t="e">
        <f>SUM(AZ31+BF31+BL31+BR31+BX31)/1000*#REF!+(AF31*#REF!)</f>
        <v>#REF!</v>
      </c>
      <c r="CE31" s="53" t="e">
        <f>SUM(BA31+BG31+BM31+BS31+BY31)/1000*#REF!</f>
        <v>#REF!</v>
      </c>
      <c r="CF31" s="30" t="e">
        <f t="shared" si="0"/>
        <v>#REF!</v>
      </c>
      <c r="CG31" s="53" t="e">
        <f t="shared" si="1"/>
        <v>#REF!</v>
      </c>
      <c r="CH31" s="54" t="e">
        <f t="shared" si="2"/>
        <v>#REF!</v>
      </c>
      <c r="CI31" s="54" t="e">
        <f t="shared" si="3"/>
        <v>#REF!</v>
      </c>
      <c r="CJ31" s="26"/>
      <c r="CK31" s="26"/>
      <c r="CL31" s="26"/>
      <c r="CM31" s="26"/>
      <c r="CN31" s="26"/>
    </row>
    <row r="32" spans="1:92" s="29" customFormat="1" ht="25.5">
      <c r="A32" s="34" t="s">
        <v>114</v>
      </c>
      <c r="B32" s="34"/>
      <c r="C32" s="34"/>
      <c r="D32" s="34"/>
      <c r="E32" s="34"/>
      <c r="F32" s="33" t="s">
        <v>113</v>
      </c>
      <c r="G32" s="32">
        <v>2</v>
      </c>
      <c r="H32" s="32">
        <v>2</v>
      </c>
      <c r="I32" s="32">
        <v>102</v>
      </c>
      <c r="J32" s="32"/>
      <c r="K32" s="32" t="s">
        <v>223</v>
      </c>
      <c r="L32" s="32" t="s">
        <v>220</v>
      </c>
      <c r="M32" s="32" t="s">
        <v>222</v>
      </c>
      <c r="N32" s="32" t="s">
        <v>230</v>
      </c>
      <c r="O32" s="32">
        <v>22</v>
      </c>
      <c r="P32" s="32">
        <v>2002</v>
      </c>
      <c r="Q32" s="32">
        <v>0.1</v>
      </c>
      <c r="R32" s="32"/>
      <c r="S32" s="32"/>
      <c r="T32" s="32"/>
      <c r="U32" s="32" t="s">
        <v>245</v>
      </c>
      <c r="V32" s="32"/>
      <c r="W32" s="32"/>
      <c r="X32" s="32">
        <v>1</v>
      </c>
      <c r="Y32" s="32"/>
      <c r="Z32" s="32"/>
      <c r="AA32" s="32"/>
      <c r="AB32" s="32">
        <v>1900</v>
      </c>
      <c r="AC32" s="32"/>
      <c r="AD32" s="32"/>
      <c r="AE32" s="32">
        <v>300</v>
      </c>
      <c r="AF32" s="32">
        <v>3315</v>
      </c>
      <c r="AG32" s="32"/>
      <c r="AH32" s="32"/>
      <c r="AI32" s="32"/>
      <c r="AJ32" s="32"/>
      <c r="AK32" s="32">
        <v>1</v>
      </c>
      <c r="AL32" s="32"/>
      <c r="AM32" s="32"/>
      <c r="AN32" s="32">
        <v>1</v>
      </c>
      <c r="AO32" s="32"/>
      <c r="AP32" s="32"/>
      <c r="AQ32" s="32"/>
      <c r="AR32" s="32"/>
      <c r="AS32" s="32"/>
      <c r="AT32" s="32">
        <v>1</v>
      </c>
      <c r="AU32" s="32"/>
      <c r="AV32" s="32"/>
      <c r="AW32" s="32"/>
      <c r="AX32" s="32"/>
      <c r="AY32" s="62"/>
      <c r="AZ32" s="30" t="e">
        <f>IF($O32&lt;=500,$AA32*#REF!,IF($O32&gt;500,$AA32*#REF!,0))</f>
        <v>#REF!</v>
      </c>
      <c r="BA32" s="30" t="e">
        <f>$AA32*#REF!</f>
        <v>#REF!</v>
      </c>
      <c r="BB32" s="30" t="e">
        <f>$AA32*#REF!</f>
        <v>#REF!</v>
      </c>
      <c r="BC32" s="30" t="e">
        <f>AA32*(#REF!*#REF!)</f>
        <v>#REF!</v>
      </c>
      <c r="BD32" s="30" t="e">
        <f>AA32*(#REF!*#REF!)</f>
        <v>#REF!</v>
      </c>
      <c r="BE32" s="30" t="e">
        <f>$AA32*#REF!</f>
        <v>#REF!</v>
      </c>
      <c r="BF32" s="30" t="e">
        <f>IF($O32&lt;=1000,$AE32*#REF!,IF($O32&gt;1000,$AE32*#REF!,0))*0</f>
        <v>#REF!</v>
      </c>
      <c r="BG32" s="30" t="e">
        <f>IF($O32&lt;=1000,$AE32*#REF!,IF($O32&gt;1000,$AE32*#REF!,0))*0</f>
        <v>#REF!</v>
      </c>
      <c r="BH32" s="30" t="e">
        <f>IF($O32&lt;=1000,$AE32*#REF!,IF($O32&gt;1000,$AE32*#REF!,0))*0</f>
        <v>#REF!</v>
      </c>
      <c r="BI32" s="30" t="e">
        <f>$AE32*(#REF!*#REF!)*0</f>
        <v>#REF!</v>
      </c>
      <c r="BJ32" s="30" t="e">
        <f>$AE32*(#REF!*#REF!)*0</f>
        <v>#REF!</v>
      </c>
      <c r="BK32" s="30" t="e">
        <f>$AE32*#REF!*0</f>
        <v>#REF!</v>
      </c>
      <c r="BL32" s="30" t="e">
        <f>IF($O32&lt;=500,$AC32*#REF!*#REF!,IF($O32&gt;500,$AC32*#REF!*#REF!,0))</f>
        <v>#REF!</v>
      </c>
      <c r="BM32" s="30" t="e">
        <f>IF($O32&lt;=500,$AC32*#REF!*#REF!,IF($O32&gt;500,$AC32*#REF!*#REF!,0))</f>
        <v>#REF!</v>
      </c>
      <c r="BN32" s="30" t="e">
        <f>IF($O32&lt;=500,$AC32*#REF!*#REF!,IF($O32&gt;500,$AC32*#REF!*#REF!,0))</f>
        <v>#REF!</v>
      </c>
      <c r="BO32" s="30" t="e">
        <f>$AC32*#REF!*#REF!</f>
        <v>#REF!</v>
      </c>
      <c r="BP32" s="30" t="e">
        <f>$AC32*(#REF!*#REF!)</f>
        <v>#REF!</v>
      </c>
      <c r="BQ32" s="30" t="e">
        <f>IF($O32&lt;=500,$AC32*#REF!*#REF!,IF($O32&gt;500,$AC32*#REF!*#REF!,0))</f>
        <v>#REF!</v>
      </c>
      <c r="BR32" s="30" t="e">
        <f>IF($O32&lt;=500,$AD32*#REF!*#REF!,IF($O32&gt;500,$AD32*#REF!*#REF!,0))</f>
        <v>#REF!</v>
      </c>
      <c r="BS32" s="30" t="e">
        <f>IF($O32&lt;=500,$AD32*#REF!*#REF!,IF($O32&gt;500,$AD32*#REF!*#REF!,0))</f>
        <v>#REF!</v>
      </c>
      <c r="BT32" s="30" t="e">
        <f>IF($O32&lt;=500,$AD32*#REF!*#REF!,IF($O32&gt;500,$AD32*#REF!*#REF!,0))</f>
        <v>#REF!</v>
      </c>
      <c r="BU32" s="30" t="e">
        <f>$AD32*#REF!*#REF!</f>
        <v>#REF!</v>
      </c>
      <c r="BV32" s="30" t="e">
        <f>$AD32*(#REF!*#REF!)</f>
        <v>#REF!</v>
      </c>
      <c r="BW32" s="30" t="e">
        <f>IF($O32&lt;=500,$AD32*#REF!*#REF!,IF($O32&gt;500,$AD32*#REF!*#REF!,0))</f>
        <v>#REF!</v>
      </c>
      <c r="BX32" s="56" t="e">
        <f>IF($O32&lt;=500,$AB32*#REF!,IF($O32&gt;500,$AB32*#REF!,0))</f>
        <v>#REF!</v>
      </c>
      <c r="BY32" s="30" t="e">
        <f>IF($O32&lt;=500,$AB32*#REF!,IF($O32&gt;500,$AB32*#REF!,0))</f>
        <v>#REF!</v>
      </c>
      <c r="BZ32" s="30" t="e">
        <f>IF($O32&lt;=500,$AB32*#REF!,IF($O32&gt;500,$AB32*#REF!,0))</f>
        <v>#REF!</v>
      </c>
      <c r="CA32" s="54" t="e">
        <f>$AB32*#REF!*#REF!</f>
        <v>#REF!</v>
      </c>
      <c r="CB32" s="54" t="e">
        <f>$AB32*(#REF!*#REF!)</f>
        <v>#REF!</v>
      </c>
      <c r="CC32" s="54" t="e">
        <f>$AB32*#REF!*#REF!</f>
        <v>#REF!</v>
      </c>
      <c r="CD32" s="31" t="e">
        <f>SUM(AZ32+BF32+BL32+BR32+BX32)/1000*#REF!+(AF32*#REF!)</f>
        <v>#REF!</v>
      </c>
      <c r="CE32" s="53" t="e">
        <f>SUM(BA32+BG32+BM32+BS32+BY32)/1000*#REF!</f>
        <v>#REF!</v>
      </c>
      <c r="CF32" s="30" t="e">
        <f t="shared" si="0"/>
        <v>#REF!</v>
      </c>
      <c r="CG32" s="53" t="e">
        <f t="shared" si="1"/>
        <v>#REF!</v>
      </c>
      <c r="CH32" s="54" t="e">
        <f t="shared" si="2"/>
        <v>#REF!</v>
      </c>
      <c r="CI32" s="54" t="e">
        <f t="shared" si="3"/>
        <v>#REF!</v>
      </c>
      <c r="CJ32" s="26"/>
      <c r="CK32" s="26"/>
      <c r="CL32" s="26"/>
      <c r="CM32" s="26"/>
      <c r="CN32" s="26"/>
    </row>
    <row r="33" spans="1:92" s="29" customFormat="1" ht="25.5">
      <c r="A33" s="34" t="s">
        <v>112</v>
      </c>
      <c r="B33" s="34"/>
      <c r="C33" s="34"/>
      <c r="D33" s="34"/>
      <c r="E33" s="34"/>
      <c r="F33" s="33" t="s">
        <v>111</v>
      </c>
      <c r="G33" s="32">
        <v>1</v>
      </c>
      <c r="H33" s="32">
        <v>2</v>
      </c>
      <c r="I33" s="32">
        <v>125</v>
      </c>
      <c r="J33" s="32">
        <v>2005</v>
      </c>
      <c r="K33" s="32" t="s">
        <v>220</v>
      </c>
      <c r="L33" s="32" t="s">
        <v>220</v>
      </c>
      <c r="M33" s="32" t="s">
        <v>222</v>
      </c>
      <c r="N33" s="32" t="s">
        <v>224</v>
      </c>
      <c r="O33" s="32"/>
      <c r="P33" s="32">
        <v>2005</v>
      </c>
      <c r="Q33" s="32"/>
      <c r="R33" s="32"/>
      <c r="S33" s="32"/>
      <c r="T33" s="32"/>
      <c r="U33" s="32" t="s">
        <v>245</v>
      </c>
      <c r="V33" s="32"/>
      <c r="W33" s="32"/>
      <c r="X33" s="32"/>
      <c r="Y33" s="32"/>
      <c r="Z33" s="32"/>
      <c r="AA33" s="32"/>
      <c r="AB33" s="32">
        <v>1800</v>
      </c>
      <c r="AC33" s="32"/>
      <c r="AD33" s="32"/>
      <c r="AE33" s="32"/>
      <c r="AF33" s="32">
        <v>4500</v>
      </c>
      <c r="AG33" s="32"/>
      <c r="AH33" s="32"/>
      <c r="AI33" s="32"/>
      <c r="AJ33" s="32"/>
      <c r="AK33" s="32"/>
      <c r="AL33" s="32"/>
      <c r="AM33" s="32"/>
      <c r="AN33" s="32"/>
      <c r="AO33" s="32">
        <v>1</v>
      </c>
      <c r="AP33" s="32"/>
      <c r="AQ33" s="32"/>
      <c r="AR33" s="32"/>
      <c r="AS33" s="32"/>
      <c r="AT33" s="32"/>
      <c r="AU33" s="32"/>
      <c r="AV33" s="32"/>
      <c r="AW33" s="32"/>
      <c r="AX33" s="32"/>
      <c r="AY33" s="62"/>
      <c r="AZ33" s="30" t="e">
        <f>IF($O33&lt;=500,$AA33*#REF!,IF($O33&gt;500,$AA33*#REF!,0))</f>
        <v>#REF!</v>
      </c>
      <c r="BA33" s="30" t="e">
        <f>$AA33*#REF!</f>
        <v>#REF!</v>
      </c>
      <c r="BB33" s="30" t="e">
        <f>$AA33*#REF!</f>
        <v>#REF!</v>
      </c>
      <c r="BC33" s="30" t="e">
        <f>AA33*(#REF!*#REF!)</f>
        <v>#REF!</v>
      </c>
      <c r="BD33" s="30" t="e">
        <f>AA33*(#REF!*#REF!)</f>
        <v>#REF!</v>
      </c>
      <c r="BE33" s="30" t="e">
        <f>$AA33*#REF!</f>
        <v>#REF!</v>
      </c>
      <c r="BF33" s="30" t="e">
        <f>IF($O33&lt;=1000,$AE33*#REF!,IF($O33&gt;1000,$AE33*#REF!,0))*0</f>
        <v>#REF!</v>
      </c>
      <c r="BG33" s="30" t="e">
        <f>IF($O33&lt;=1000,$AE33*#REF!,IF($O33&gt;1000,$AE33*#REF!,0))*0</f>
        <v>#REF!</v>
      </c>
      <c r="BH33" s="30" t="e">
        <f>IF($O33&lt;=1000,$AE33*#REF!,IF($O33&gt;1000,$AE33*#REF!,0))*0</f>
        <v>#REF!</v>
      </c>
      <c r="BI33" s="30" t="e">
        <f>$AE33*(#REF!*#REF!)*0</f>
        <v>#REF!</v>
      </c>
      <c r="BJ33" s="30" t="e">
        <f>$AE33*(#REF!*#REF!)*0</f>
        <v>#REF!</v>
      </c>
      <c r="BK33" s="30" t="e">
        <f>$AE33*#REF!*0</f>
        <v>#REF!</v>
      </c>
      <c r="BL33" s="30" t="e">
        <f>IF($O33&lt;=500,$AC33*#REF!*#REF!,IF($O33&gt;500,$AC33*#REF!*#REF!,0))</f>
        <v>#REF!</v>
      </c>
      <c r="BM33" s="30" t="e">
        <f>IF($O33&lt;=500,$AC33*#REF!*#REF!,IF($O33&gt;500,$AC33*#REF!*#REF!,0))</f>
        <v>#REF!</v>
      </c>
      <c r="BN33" s="30" t="e">
        <f>IF($O33&lt;=500,$AC33*#REF!*#REF!,IF($O33&gt;500,$AC33*#REF!*#REF!,0))</f>
        <v>#REF!</v>
      </c>
      <c r="BO33" s="30" t="e">
        <f>$AC33*#REF!*#REF!</f>
        <v>#REF!</v>
      </c>
      <c r="BP33" s="30" t="e">
        <f>$AC33*(#REF!*#REF!)</f>
        <v>#REF!</v>
      </c>
      <c r="BQ33" s="30" t="e">
        <f>IF($O33&lt;=500,$AC33*#REF!*#REF!,IF($O33&gt;500,$AC33*#REF!*#REF!,0))</f>
        <v>#REF!</v>
      </c>
      <c r="BR33" s="30" t="e">
        <f>IF($O33&lt;=500,$AD33*#REF!*#REF!,IF($O33&gt;500,$AD33*#REF!*#REF!,0))</f>
        <v>#REF!</v>
      </c>
      <c r="BS33" s="30" t="e">
        <f>IF($O33&lt;=500,$AD33*#REF!*#REF!,IF($O33&gt;500,$AD33*#REF!*#REF!,0))</f>
        <v>#REF!</v>
      </c>
      <c r="BT33" s="30" t="e">
        <f>IF($O33&lt;=500,$AD33*#REF!*#REF!,IF($O33&gt;500,$AD33*#REF!*#REF!,0))</f>
        <v>#REF!</v>
      </c>
      <c r="BU33" s="30" t="e">
        <f>$AD33*#REF!*#REF!</f>
        <v>#REF!</v>
      </c>
      <c r="BV33" s="30" t="e">
        <f>$AD33*(#REF!*#REF!)</f>
        <v>#REF!</v>
      </c>
      <c r="BW33" s="30" t="e">
        <f>IF($O33&lt;=500,$AD33*#REF!*#REF!,IF($O33&gt;500,$AD33*#REF!*#REF!,0))</f>
        <v>#REF!</v>
      </c>
      <c r="BX33" s="56" t="e">
        <f>IF($O33&lt;=500,$AB33*#REF!,IF($O33&gt;500,$AB33*#REF!,0))</f>
        <v>#REF!</v>
      </c>
      <c r="BY33" s="30" t="e">
        <f>IF($O33&lt;=500,$AB33*#REF!,IF($O33&gt;500,$AB33*#REF!,0))</f>
        <v>#REF!</v>
      </c>
      <c r="BZ33" s="30" t="e">
        <f>IF($O33&lt;=500,$AB33*#REF!,IF($O33&gt;500,$AB33*#REF!,0))</f>
        <v>#REF!</v>
      </c>
      <c r="CA33" s="54" t="e">
        <f>$AB33*#REF!*#REF!</f>
        <v>#REF!</v>
      </c>
      <c r="CB33" s="54" t="e">
        <f>$AB33*(#REF!*#REF!)</f>
        <v>#REF!</v>
      </c>
      <c r="CC33" s="54" t="e">
        <f>$AB33*#REF!*#REF!</f>
        <v>#REF!</v>
      </c>
      <c r="CD33" s="31" t="e">
        <f>SUM(AZ33+BF33+BL33+BR33+BX33)/1000*#REF!+(AF33*#REF!)</f>
        <v>#REF!</v>
      </c>
      <c r="CE33" s="53" t="e">
        <f>SUM(BA33+BG33+BM33+BS33+BY33)/1000*#REF!</f>
        <v>#REF!</v>
      </c>
      <c r="CF33" s="30" t="e">
        <f t="shared" si="0"/>
        <v>#REF!</v>
      </c>
      <c r="CG33" s="53" t="e">
        <f t="shared" si="1"/>
        <v>#REF!</v>
      </c>
      <c r="CH33" s="54" t="e">
        <f t="shared" si="2"/>
        <v>#REF!</v>
      </c>
      <c r="CI33" s="54" t="e">
        <f t="shared" si="3"/>
        <v>#REF!</v>
      </c>
      <c r="CJ33" s="26"/>
      <c r="CK33" s="26"/>
      <c r="CL33" s="26"/>
      <c r="CM33" s="26"/>
      <c r="CN33" s="26"/>
    </row>
    <row r="34" spans="1:92" s="29" customFormat="1" ht="25.5">
      <c r="A34" s="34" t="s">
        <v>110</v>
      </c>
      <c r="B34" s="34"/>
      <c r="C34" s="34"/>
      <c r="D34" s="34"/>
      <c r="E34" s="34"/>
      <c r="F34" s="33" t="s">
        <v>109</v>
      </c>
      <c r="G34" s="32">
        <v>1</v>
      </c>
      <c r="H34" s="32">
        <v>5</v>
      </c>
      <c r="I34" s="32">
        <v>220</v>
      </c>
      <c r="J34" s="32">
        <v>2004</v>
      </c>
      <c r="K34" s="32" t="s">
        <v>220</v>
      </c>
      <c r="L34" s="32" t="s">
        <v>220</v>
      </c>
      <c r="M34" s="32" t="s">
        <v>222</v>
      </c>
      <c r="N34" s="32" t="s">
        <v>224</v>
      </c>
      <c r="O34" s="32"/>
      <c r="P34" s="32">
        <v>2000</v>
      </c>
      <c r="Q34" s="32"/>
      <c r="R34" s="32"/>
      <c r="S34" s="32"/>
      <c r="T34" s="32"/>
      <c r="U34" s="32" t="s">
        <v>245</v>
      </c>
      <c r="V34" s="32"/>
      <c r="W34" s="32"/>
      <c r="X34" s="32"/>
      <c r="Y34" s="32"/>
      <c r="Z34" s="32"/>
      <c r="AA34" s="32"/>
      <c r="AB34" s="32">
        <v>3091</v>
      </c>
      <c r="AC34" s="32"/>
      <c r="AD34" s="32"/>
      <c r="AE34" s="32"/>
      <c r="AF34" s="32">
        <v>5000</v>
      </c>
      <c r="AG34" s="32"/>
      <c r="AH34" s="32"/>
      <c r="AI34" s="32"/>
      <c r="AJ34" s="32"/>
      <c r="AK34" s="32"/>
      <c r="AL34" s="32"/>
      <c r="AM34" s="32"/>
      <c r="AN34" s="32"/>
      <c r="AO34" s="32">
        <v>1</v>
      </c>
      <c r="AP34" s="32"/>
      <c r="AQ34" s="32"/>
      <c r="AR34" s="32"/>
      <c r="AS34" s="32"/>
      <c r="AT34" s="32"/>
      <c r="AU34" s="32"/>
      <c r="AV34" s="32"/>
      <c r="AW34" s="32"/>
      <c r="AX34" s="32"/>
      <c r="AY34" s="62"/>
      <c r="AZ34" s="30" t="e">
        <f>IF($O34&lt;=500,$AA34*#REF!,IF($O34&gt;500,$AA34*#REF!,0))</f>
        <v>#REF!</v>
      </c>
      <c r="BA34" s="30" t="e">
        <f>$AA34*#REF!</f>
        <v>#REF!</v>
      </c>
      <c r="BB34" s="30" t="e">
        <f>$AA34*#REF!</f>
        <v>#REF!</v>
      </c>
      <c r="BC34" s="30" t="e">
        <f>AA34*(#REF!*#REF!)</f>
        <v>#REF!</v>
      </c>
      <c r="BD34" s="30" t="e">
        <f>AA34*(#REF!*#REF!)</f>
        <v>#REF!</v>
      </c>
      <c r="BE34" s="30" t="e">
        <f>$AA34*#REF!</f>
        <v>#REF!</v>
      </c>
      <c r="BF34" s="30" t="e">
        <f>IF($O34&lt;=1000,$AE34*#REF!,IF($O34&gt;1000,$AE34*#REF!,0))*0</f>
        <v>#REF!</v>
      </c>
      <c r="BG34" s="30" t="e">
        <f>IF($O34&lt;=1000,$AE34*#REF!,IF($O34&gt;1000,$AE34*#REF!,0))*0</f>
        <v>#REF!</v>
      </c>
      <c r="BH34" s="30" t="e">
        <f>IF($O34&lt;=1000,$AE34*#REF!,IF($O34&gt;1000,$AE34*#REF!,0))*0</f>
        <v>#REF!</v>
      </c>
      <c r="BI34" s="30" t="e">
        <f>$AE34*(#REF!*#REF!)*0</f>
        <v>#REF!</v>
      </c>
      <c r="BJ34" s="30" t="e">
        <f>$AE34*(#REF!*#REF!)*0</f>
        <v>#REF!</v>
      </c>
      <c r="BK34" s="30" t="e">
        <f>$AE34*#REF!*0</f>
        <v>#REF!</v>
      </c>
      <c r="BL34" s="30" t="e">
        <f>IF($O34&lt;=500,$AC34*#REF!*#REF!,IF($O34&gt;500,$AC34*#REF!*#REF!,0))</f>
        <v>#REF!</v>
      </c>
      <c r="BM34" s="30" t="e">
        <f>IF($O34&lt;=500,$AC34*#REF!*#REF!,IF($O34&gt;500,$AC34*#REF!*#REF!,0))</f>
        <v>#REF!</v>
      </c>
      <c r="BN34" s="30" t="e">
        <f>IF($O34&lt;=500,$AC34*#REF!*#REF!,IF($O34&gt;500,$AC34*#REF!*#REF!,0))</f>
        <v>#REF!</v>
      </c>
      <c r="BO34" s="30" t="e">
        <f>$AC34*#REF!*#REF!</f>
        <v>#REF!</v>
      </c>
      <c r="BP34" s="30" t="e">
        <f>$AC34*(#REF!*#REF!)</f>
        <v>#REF!</v>
      </c>
      <c r="BQ34" s="30" t="e">
        <f>IF($O34&lt;=500,$AC34*#REF!*#REF!,IF($O34&gt;500,$AC34*#REF!*#REF!,0))</f>
        <v>#REF!</v>
      </c>
      <c r="BR34" s="30" t="e">
        <f>IF($O34&lt;=500,$AD34*#REF!*#REF!,IF($O34&gt;500,$AD34*#REF!*#REF!,0))</f>
        <v>#REF!</v>
      </c>
      <c r="BS34" s="30" t="e">
        <f>IF($O34&lt;=500,$AD34*#REF!*#REF!,IF($O34&gt;500,$AD34*#REF!*#REF!,0))</f>
        <v>#REF!</v>
      </c>
      <c r="BT34" s="30" t="e">
        <f>IF($O34&lt;=500,$AD34*#REF!*#REF!,IF($O34&gt;500,$AD34*#REF!*#REF!,0))</f>
        <v>#REF!</v>
      </c>
      <c r="BU34" s="30" t="e">
        <f>$AD34*#REF!*#REF!</f>
        <v>#REF!</v>
      </c>
      <c r="BV34" s="30" t="e">
        <f>$AD34*(#REF!*#REF!)</f>
        <v>#REF!</v>
      </c>
      <c r="BW34" s="30" t="e">
        <f>IF($O34&lt;=500,$AD34*#REF!*#REF!,IF($O34&gt;500,$AD34*#REF!*#REF!,0))</f>
        <v>#REF!</v>
      </c>
      <c r="BX34" s="56" t="e">
        <f>IF($O34&lt;=500,$AB34*#REF!,IF($O34&gt;500,$AB34*#REF!,0))</f>
        <v>#REF!</v>
      </c>
      <c r="BY34" s="30" t="e">
        <f>IF($O34&lt;=500,$AB34*#REF!,IF($O34&gt;500,$AB34*#REF!,0))</f>
        <v>#REF!</v>
      </c>
      <c r="BZ34" s="30" t="e">
        <f>IF($O34&lt;=500,$AB34*#REF!,IF($O34&gt;500,$AB34*#REF!,0))</f>
        <v>#REF!</v>
      </c>
      <c r="CA34" s="54" t="e">
        <f>$AB34*#REF!*#REF!</f>
        <v>#REF!</v>
      </c>
      <c r="CB34" s="54" t="e">
        <f>$AB34*(#REF!*#REF!)</f>
        <v>#REF!</v>
      </c>
      <c r="CC34" s="54" t="e">
        <f>$AB34*#REF!*#REF!</f>
        <v>#REF!</v>
      </c>
      <c r="CD34" s="31" t="e">
        <f>SUM(AZ34+BF34+BL34+BR34+BX34)/1000*#REF!+(AF34*#REF!)</f>
        <v>#REF!</v>
      </c>
      <c r="CE34" s="53" t="e">
        <f>SUM(BA34+BG34+BM34+BS34+BY34)/1000*#REF!</f>
        <v>#REF!</v>
      </c>
      <c r="CF34" s="30" t="e">
        <f t="shared" si="0"/>
        <v>#REF!</v>
      </c>
      <c r="CG34" s="53" t="e">
        <f t="shared" si="1"/>
        <v>#REF!</v>
      </c>
      <c r="CH34" s="54" t="e">
        <f t="shared" si="2"/>
        <v>#REF!</v>
      </c>
      <c r="CI34" s="54" t="e">
        <f t="shared" si="3"/>
        <v>#REF!</v>
      </c>
      <c r="CJ34" s="26"/>
      <c r="CK34" s="26"/>
      <c r="CL34" s="26"/>
      <c r="CM34" s="26"/>
      <c r="CN34" s="26"/>
    </row>
    <row r="35" spans="1:92" s="29" customFormat="1" ht="25.5">
      <c r="A35" s="34" t="s">
        <v>108</v>
      </c>
      <c r="B35" s="34"/>
      <c r="C35" s="34"/>
      <c r="D35" s="34"/>
      <c r="E35" s="34"/>
      <c r="F35" s="33" t="s">
        <v>107</v>
      </c>
      <c r="G35" s="32">
        <v>1</v>
      </c>
      <c r="H35" s="32">
        <v>4</v>
      </c>
      <c r="I35" s="32">
        <v>151</v>
      </c>
      <c r="J35" s="32">
        <v>1971</v>
      </c>
      <c r="K35" s="32" t="s">
        <v>220</v>
      </c>
      <c r="L35" s="32" t="s">
        <v>220</v>
      </c>
      <c r="M35" s="32" t="s">
        <v>222</v>
      </c>
      <c r="N35" s="32" t="s">
        <v>232</v>
      </c>
      <c r="O35" s="32">
        <v>24</v>
      </c>
      <c r="P35" s="32">
        <v>2013</v>
      </c>
      <c r="Q35" s="32"/>
      <c r="R35" s="32">
        <v>1</v>
      </c>
      <c r="S35" s="32"/>
      <c r="T35" s="32"/>
      <c r="U35" s="32" t="s">
        <v>245</v>
      </c>
      <c r="V35" s="32"/>
      <c r="W35" s="32"/>
      <c r="X35" s="32"/>
      <c r="Y35" s="32"/>
      <c r="Z35" s="32"/>
      <c r="AA35" s="32">
        <v>500</v>
      </c>
      <c r="AB35" s="32">
        <v>3000</v>
      </c>
      <c r="AC35" s="32"/>
      <c r="AD35" s="32"/>
      <c r="AE35" s="32"/>
      <c r="AF35" s="32">
        <v>3500</v>
      </c>
      <c r="AG35" s="32"/>
      <c r="AH35" s="32"/>
      <c r="AI35" s="32"/>
      <c r="AJ35" s="32"/>
      <c r="AK35" s="32"/>
      <c r="AL35" s="32"/>
      <c r="AM35" s="32"/>
      <c r="AN35" s="32"/>
      <c r="AO35" s="32">
        <v>1</v>
      </c>
      <c r="AP35" s="32"/>
      <c r="AQ35" s="32"/>
      <c r="AR35" s="32"/>
      <c r="AS35" s="32"/>
      <c r="AT35" s="32"/>
      <c r="AU35" s="32"/>
      <c r="AV35" s="32"/>
      <c r="AW35" s="32"/>
      <c r="AX35" s="32"/>
      <c r="AY35" s="62"/>
      <c r="AZ35" s="30" t="e">
        <f>IF($O35&lt;=500,$AA35*#REF!,IF($O35&gt;500,$AA35*#REF!,0))</f>
        <v>#REF!</v>
      </c>
      <c r="BA35" s="30" t="e">
        <f>$AA35*#REF!</f>
        <v>#REF!</v>
      </c>
      <c r="BB35" s="30" t="e">
        <f>$AA35*#REF!</f>
        <v>#REF!</v>
      </c>
      <c r="BC35" s="30" t="e">
        <f>AA35*(#REF!*#REF!)</f>
        <v>#REF!</v>
      </c>
      <c r="BD35" s="30" t="e">
        <f>AA35*(#REF!*#REF!)</f>
        <v>#REF!</v>
      </c>
      <c r="BE35" s="30" t="e">
        <f>$AA35*#REF!</f>
        <v>#REF!</v>
      </c>
      <c r="BF35" s="30" t="e">
        <f>IF($O35&lt;=1000,$AE35*#REF!,IF($O35&gt;1000,$AE35*#REF!,0))*0</f>
        <v>#REF!</v>
      </c>
      <c r="BG35" s="30" t="e">
        <f>IF($O35&lt;=1000,$AE35*#REF!,IF($O35&gt;1000,$AE35*#REF!,0))*0</f>
        <v>#REF!</v>
      </c>
      <c r="BH35" s="30" t="e">
        <f>IF($O35&lt;=1000,$AE35*#REF!,IF($O35&gt;1000,$AE35*#REF!,0))*0</f>
        <v>#REF!</v>
      </c>
      <c r="BI35" s="30" t="e">
        <f>$AE35*(#REF!*#REF!)*0</f>
        <v>#REF!</v>
      </c>
      <c r="BJ35" s="30" t="e">
        <f>$AE35*(#REF!*#REF!)*0</f>
        <v>#REF!</v>
      </c>
      <c r="BK35" s="30" t="e">
        <f>$AE35*#REF!*0</f>
        <v>#REF!</v>
      </c>
      <c r="BL35" s="30" t="e">
        <f>IF($O35&lt;=500,$AC35*#REF!*#REF!,IF($O35&gt;500,$AC35*#REF!*#REF!,0))</f>
        <v>#REF!</v>
      </c>
      <c r="BM35" s="30" t="e">
        <f>IF($O35&lt;=500,$AC35*#REF!*#REF!,IF($O35&gt;500,$AC35*#REF!*#REF!,0))</f>
        <v>#REF!</v>
      </c>
      <c r="BN35" s="30" t="e">
        <f>IF($O35&lt;=500,$AC35*#REF!*#REF!,IF($O35&gt;500,$AC35*#REF!*#REF!,0))</f>
        <v>#REF!</v>
      </c>
      <c r="BO35" s="30" t="e">
        <f>$AC35*#REF!*#REF!</f>
        <v>#REF!</v>
      </c>
      <c r="BP35" s="30" t="e">
        <f>$AC35*(#REF!*#REF!)</f>
        <v>#REF!</v>
      </c>
      <c r="BQ35" s="30" t="e">
        <f>IF($O35&lt;=500,$AC35*#REF!*#REF!,IF($O35&gt;500,$AC35*#REF!*#REF!,0))</f>
        <v>#REF!</v>
      </c>
      <c r="BR35" s="30" t="e">
        <f>IF($O35&lt;=500,$AD35*#REF!*#REF!,IF($O35&gt;500,$AD35*#REF!*#REF!,0))</f>
        <v>#REF!</v>
      </c>
      <c r="BS35" s="30" t="e">
        <f>IF($O35&lt;=500,$AD35*#REF!*#REF!,IF($O35&gt;500,$AD35*#REF!*#REF!,0))</f>
        <v>#REF!</v>
      </c>
      <c r="BT35" s="30" t="e">
        <f>IF($O35&lt;=500,$AD35*#REF!*#REF!,IF($O35&gt;500,$AD35*#REF!*#REF!,0))</f>
        <v>#REF!</v>
      </c>
      <c r="BU35" s="30" t="e">
        <f>$AD35*#REF!*#REF!</f>
        <v>#REF!</v>
      </c>
      <c r="BV35" s="30" t="e">
        <f>$AD35*(#REF!*#REF!)</f>
        <v>#REF!</v>
      </c>
      <c r="BW35" s="30" t="e">
        <f>IF($O35&lt;=500,$AD35*#REF!*#REF!,IF($O35&gt;500,$AD35*#REF!*#REF!,0))</f>
        <v>#REF!</v>
      </c>
      <c r="BX35" s="56" t="e">
        <f>IF($O35&lt;=500,$AB35*#REF!,IF($O35&gt;500,$AB35*#REF!,0))</f>
        <v>#REF!</v>
      </c>
      <c r="BY35" s="30" t="e">
        <f>IF($O35&lt;=500,$AB35*#REF!,IF($O35&gt;500,$AB35*#REF!,0))</f>
        <v>#REF!</v>
      </c>
      <c r="BZ35" s="30" t="e">
        <f>IF($O35&lt;=500,$AB35*#REF!,IF($O35&gt;500,$AB35*#REF!,0))</f>
        <v>#REF!</v>
      </c>
      <c r="CA35" s="54" t="e">
        <f>$AB35*#REF!*#REF!</f>
        <v>#REF!</v>
      </c>
      <c r="CB35" s="54" t="e">
        <f>$AB35*(#REF!*#REF!)</f>
        <v>#REF!</v>
      </c>
      <c r="CC35" s="54" t="e">
        <f>$AB35*#REF!*#REF!</f>
        <v>#REF!</v>
      </c>
      <c r="CD35" s="31" t="e">
        <f>SUM(AZ35+BF35+BL35+BR35+BX35)/1000*#REF!+(AF35*#REF!)</f>
        <v>#REF!</v>
      </c>
      <c r="CE35" s="53" t="e">
        <f>SUM(BA35+BG35+BM35+BS35+BY35)/1000*#REF!</f>
        <v>#REF!</v>
      </c>
      <c r="CF35" s="30" t="e">
        <f t="shared" si="0"/>
        <v>#REF!</v>
      </c>
      <c r="CG35" s="53" t="e">
        <f t="shared" si="1"/>
        <v>#REF!</v>
      </c>
      <c r="CH35" s="54" t="e">
        <f t="shared" si="2"/>
        <v>#REF!</v>
      </c>
      <c r="CI35" s="54" t="e">
        <f t="shared" si="3"/>
        <v>#REF!</v>
      </c>
      <c r="CJ35" s="26"/>
      <c r="CK35" s="26"/>
      <c r="CL35" s="26"/>
      <c r="CM35" s="26"/>
      <c r="CN35" s="26"/>
    </row>
    <row r="36" spans="1:92" s="29" customFormat="1" ht="25.5">
      <c r="A36" s="34" t="s">
        <v>106</v>
      </c>
      <c r="B36" s="34"/>
      <c r="C36" s="34"/>
      <c r="D36" s="34"/>
      <c r="E36" s="34"/>
      <c r="F36" s="33" t="s">
        <v>105</v>
      </c>
      <c r="G36" s="32">
        <v>1</v>
      </c>
      <c r="H36" s="32">
        <v>5</v>
      </c>
      <c r="I36" s="32">
        <v>173</v>
      </c>
      <c r="J36" s="32">
        <v>1989</v>
      </c>
      <c r="K36" s="32" t="s">
        <v>220</v>
      </c>
      <c r="L36" s="32" t="s">
        <v>223</v>
      </c>
      <c r="M36" s="32" t="s">
        <v>222</v>
      </c>
      <c r="N36" s="32" t="s">
        <v>225</v>
      </c>
      <c r="O36" s="32">
        <v>27</v>
      </c>
      <c r="P36" s="32">
        <v>2003</v>
      </c>
      <c r="Q36" s="32"/>
      <c r="R36" s="32">
        <v>1</v>
      </c>
      <c r="S36" s="32"/>
      <c r="T36" s="32"/>
      <c r="U36" s="32"/>
      <c r="V36" s="32"/>
      <c r="W36" s="32"/>
      <c r="X36" s="32"/>
      <c r="Y36" s="32"/>
      <c r="Z36" s="32"/>
      <c r="AA36" s="32">
        <v>3000</v>
      </c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>
        <v>1</v>
      </c>
      <c r="AP36" s="32"/>
      <c r="AQ36" s="32"/>
      <c r="AR36" s="32"/>
      <c r="AS36" s="32"/>
      <c r="AT36" s="32"/>
      <c r="AU36" s="32"/>
      <c r="AV36" s="32"/>
      <c r="AW36" s="32"/>
      <c r="AX36" s="32"/>
      <c r="AY36" s="62"/>
      <c r="AZ36" s="30" t="e">
        <f>IF($O36&lt;=500,$AA36*#REF!,IF($O36&gt;500,$AA36*#REF!,0))</f>
        <v>#REF!</v>
      </c>
      <c r="BA36" s="30" t="e">
        <f>$AA36*#REF!</f>
        <v>#REF!</v>
      </c>
      <c r="BB36" s="30" t="e">
        <f>$AA36*#REF!</f>
        <v>#REF!</v>
      </c>
      <c r="BC36" s="30" t="e">
        <f>AA36*(#REF!*#REF!)</f>
        <v>#REF!</v>
      </c>
      <c r="BD36" s="30" t="e">
        <f>AA36*(#REF!*#REF!)</f>
        <v>#REF!</v>
      </c>
      <c r="BE36" s="30" t="e">
        <f>$AA36*#REF!</f>
        <v>#REF!</v>
      </c>
      <c r="BF36" s="30" t="e">
        <f>IF($O36&lt;=1000,$AE36*#REF!,IF($O36&gt;1000,$AE36*#REF!,0))*0</f>
        <v>#REF!</v>
      </c>
      <c r="BG36" s="30" t="e">
        <f>IF($O36&lt;=1000,$AE36*#REF!,IF($O36&gt;1000,$AE36*#REF!,0))*0</f>
        <v>#REF!</v>
      </c>
      <c r="BH36" s="30" t="e">
        <f>IF($O36&lt;=1000,$AE36*#REF!,IF($O36&gt;1000,$AE36*#REF!,0))*0</f>
        <v>#REF!</v>
      </c>
      <c r="BI36" s="30" t="e">
        <f>$AE36*(#REF!*#REF!)*0</f>
        <v>#REF!</v>
      </c>
      <c r="BJ36" s="30" t="e">
        <f>$AE36*(#REF!*#REF!)*0</f>
        <v>#REF!</v>
      </c>
      <c r="BK36" s="30" t="e">
        <f>$AE36*#REF!*0</f>
        <v>#REF!</v>
      </c>
      <c r="BL36" s="30" t="e">
        <f>IF($O36&lt;=500,$AC36*#REF!*#REF!,IF($O36&gt;500,$AC36*#REF!*#REF!,0))</f>
        <v>#REF!</v>
      </c>
      <c r="BM36" s="30" t="e">
        <f>IF($O36&lt;=500,$AC36*#REF!*#REF!,IF($O36&gt;500,$AC36*#REF!*#REF!,0))</f>
        <v>#REF!</v>
      </c>
      <c r="BN36" s="30" t="e">
        <f>IF($O36&lt;=500,$AC36*#REF!*#REF!,IF($O36&gt;500,$AC36*#REF!*#REF!,0))</f>
        <v>#REF!</v>
      </c>
      <c r="BO36" s="30" t="e">
        <f>$AC36*#REF!*#REF!</f>
        <v>#REF!</v>
      </c>
      <c r="BP36" s="30" t="e">
        <f>$AC36*(#REF!*#REF!)</f>
        <v>#REF!</v>
      </c>
      <c r="BQ36" s="30" t="e">
        <f>IF($O36&lt;=500,$AC36*#REF!*#REF!,IF($O36&gt;500,$AC36*#REF!*#REF!,0))</f>
        <v>#REF!</v>
      </c>
      <c r="BR36" s="30" t="e">
        <f>IF($O36&lt;=500,$AD36*#REF!*#REF!,IF($O36&gt;500,$AD36*#REF!*#REF!,0))</f>
        <v>#REF!</v>
      </c>
      <c r="BS36" s="30" t="e">
        <f>IF($O36&lt;=500,$AD36*#REF!*#REF!,IF($O36&gt;500,$AD36*#REF!*#REF!,0))</f>
        <v>#REF!</v>
      </c>
      <c r="BT36" s="30" t="e">
        <f>IF($O36&lt;=500,$AD36*#REF!*#REF!,IF($O36&gt;500,$AD36*#REF!*#REF!,0))</f>
        <v>#REF!</v>
      </c>
      <c r="BU36" s="30" t="e">
        <f>$AD36*#REF!*#REF!</f>
        <v>#REF!</v>
      </c>
      <c r="BV36" s="30" t="e">
        <f>$AD36*(#REF!*#REF!)</f>
        <v>#REF!</v>
      </c>
      <c r="BW36" s="30" t="e">
        <f>IF($O36&lt;=500,$AD36*#REF!*#REF!,IF($O36&gt;500,$AD36*#REF!*#REF!,0))</f>
        <v>#REF!</v>
      </c>
      <c r="BX36" s="56" t="e">
        <f>IF($O36&lt;=500,$AB36*#REF!,IF($O36&gt;500,$AB36*#REF!,0))</f>
        <v>#REF!</v>
      </c>
      <c r="BY36" s="30" t="e">
        <f>IF($O36&lt;=500,$AB36*#REF!,IF($O36&gt;500,$AB36*#REF!,0))</f>
        <v>#REF!</v>
      </c>
      <c r="BZ36" s="30" t="e">
        <f>IF($O36&lt;=500,$AB36*#REF!,IF($O36&gt;500,$AB36*#REF!,0))</f>
        <v>#REF!</v>
      </c>
      <c r="CA36" s="54" t="e">
        <f>$AB36*#REF!*#REF!</f>
        <v>#REF!</v>
      </c>
      <c r="CB36" s="54" t="e">
        <f>$AB36*(#REF!*#REF!)</f>
        <v>#REF!</v>
      </c>
      <c r="CC36" s="54" t="e">
        <f>$AB36*#REF!*#REF!</f>
        <v>#REF!</v>
      </c>
      <c r="CD36" s="31" t="e">
        <f>SUM(AZ36+BF36+BL36+BR36+BX36)/1000*#REF!+(AF36*#REF!)</f>
        <v>#REF!</v>
      </c>
      <c r="CE36" s="53" t="e">
        <f>SUM(BA36+BG36+BM36+BS36+BY36)/1000*#REF!</f>
        <v>#REF!</v>
      </c>
      <c r="CF36" s="30" t="e">
        <f t="shared" si="0"/>
        <v>#REF!</v>
      </c>
      <c r="CG36" s="53" t="e">
        <f t="shared" si="1"/>
        <v>#REF!</v>
      </c>
      <c r="CH36" s="54" t="e">
        <f t="shared" si="2"/>
        <v>#REF!</v>
      </c>
      <c r="CI36" s="54" t="e">
        <f t="shared" si="3"/>
        <v>#REF!</v>
      </c>
      <c r="CJ36" s="26"/>
      <c r="CK36" s="26"/>
      <c r="CL36" s="26"/>
      <c r="CM36" s="26"/>
      <c r="CN36" s="26"/>
    </row>
    <row r="37" spans="1:92" s="29" customFormat="1" ht="25.5">
      <c r="A37" s="34" t="s">
        <v>104</v>
      </c>
      <c r="B37" s="34"/>
      <c r="C37" s="34"/>
      <c r="D37" s="34"/>
      <c r="E37" s="34"/>
      <c r="F37" s="33" t="s">
        <v>103</v>
      </c>
      <c r="G37" s="32">
        <v>1</v>
      </c>
      <c r="H37" s="32">
        <v>3</v>
      </c>
      <c r="I37" s="32">
        <v>200</v>
      </c>
      <c r="J37" s="32">
        <v>2013</v>
      </c>
      <c r="K37" s="32" t="s">
        <v>220</v>
      </c>
      <c r="L37" s="32" t="s">
        <v>220</v>
      </c>
      <c r="M37" s="32" t="s">
        <v>222</v>
      </c>
      <c r="N37" s="32" t="s">
        <v>224</v>
      </c>
      <c r="O37" s="32">
        <v>24</v>
      </c>
      <c r="P37" s="32">
        <v>2013</v>
      </c>
      <c r="Q37" s="32"/>
      <c r="R37" s="32"/>
      <c r="S37" s="32"/>
      <c r="T37" s="32"/>
      <c r="U37" s="32" t="s">
        <v>245</v>
      </c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>
        <v>1</v>
      </c>
      <c r="AP37" s="32"/>
      <c r="AQ37" s="32"/>
      <c r="AR37" s="32"/>
      <c r="AS37" s="32"/>
      <c r="AT37" s="32"/>
      <c r="AU37" s="32"/>
      <c r="AV37" s="32"/>
      <c r="AW37" s="32"/>
      <c r="AX37" s="32"/>
      <c r="AY37" s="62"/>
      <c r="AZ37" s="30" t="e">
        <f>IF($O37&lt;=500,$AA37*#REF!,IF($O37&gt;500,$AA37*#REF!,0))</f>
        <v>#REF!</v>
      </c>
      <c r="BA37" s="30" t="e">
        <f>$AA37*#REF!</f>
        <v>#REF!</v>
      </c>
      <c r="BB37" s="30" t="e">
        <f>$AA37*#REF!</f>
        <v>#REF!</v>
      </c>
      <c r="BC37" s="30" t="e">
        <f>AA37*(#REF!*#REF!)</f>
        <v>#REF!</v>
      </c>
      <c r="BD37" s="30" t="e">
        <f>AA37*(#REF!*#REF!)</f>
        <v>#REF!</v>
      </c>
      <c r="BE37" s="30" t="e">
        <f>$AA37*#REF!</f>
        <v>#REF!</v>
      </c>
      <c r="BF37" s="30" t="e">
        <f>IF($O37&lt;=1000,$AE37*#REF!,IF($O37&gt;1000,$AE37*#REF!,0))*0</f>
        <v>#REF!</v>
      </c>
      <c r="BG37" s="30" t="e">
        <f>IF($O37&lt;=1000,$AE37*#REF!,IF($O37&gt;1000,$AE37*#REF!,0))*0</f>
        <v>#REF!</v>
      </c>
      <c r="BH37" s="30" t="e">
        <f>IF($O37&lt;=1000,$AE37*#REF!,IF($O37&gt;1000,$AE37*#REF!,0))*0</f>
        <v>#REF!</v>
      </c>
      <c r="BI37" s="30" t="e">
        <f>$AE37*(#REF!*#REF!)*0</f>
        <v>#REF!</v>
      </c>
      <c r="BJ37" s="30" t="e">
        <f>$AE37*(#REF!*#REF!)*0</f>
        <v>#REF!</v>
      </c>
      <c r="BK37" s="30" t="e">
        <f>$AE37*#REF!*0</f>
        <v>#REF!</v>
      </c>
      <c r="BL37" s="30" t="e">
        <f>IF($O37&lt;=500,$AC37*#REF!*#REF!,IF($O37&gt;500,$AC37*#REF!*#REF!,0))</f>
        <v>#REF!</v>
      </c>
      <c r="BM37" s="30" t="e">
        <f>IF($O37&lt;=500,$AC37*#REF!*#REF!,IF($O37&gt;500,$AC37*#REF!*#REF!,0))</f>
        <v>#REF!</v>
      </c>
      <c r="BN37" s="30" t="e">
        <f>IF($O37&lt;=500,$AC37*#REF!*#REF!,IF($O37&gt;500,$AC37*#REF!*#REF!,0))</f>
        <v>#REF!</v>
      </c>
      <c r="BO37" s="30" t="e">
        <f>$AC37*#REF!*#REF!</f>
        <v>#REF!</v>
      </c>
      <c r="BP37" s="30" t="e">
        <f>$AC37*(#REF!*#REF!)</f>
        <v>#REF!</v>
      </c>
      <c r="BQ37" s="30" t="e">
        <f>IF($O37&lt;=500,$AC37*#REF!*#REF!,IF($O37&gt;500,$AC37*#REF!*#REF!,0))</f>
        <v>#REF!</v>
      </c>
      <c r="BR37" s="30" t="e">
        <f>IF($O37&lt;=500,$AD37*#REF!*#REF!,IF($O37&gt;500,$AD37*#REF!*#REF!,0))</f>
        <v>#REF!</v>
      </c>
      <c r="BS37" s="30" t="e">
        <f>IF($O37&lt;=500,$AD37*#REF!*#REF!,IF($O37&gt;500,$AD37*#REF!*#REF!,0))</f>
        <v>#REF!</v>
      </c>
      <c r="BT37" s="30" t="e">
        <f>IF($O37&lt;=500,$AD37*#REF!*#REF!,IF($O37&gt;500,$AD37*#REF!*#REF!,0))</f>
        <v>#REF!</v>
      </c>
      <c r="BU37" s="30" t="e">
        <f>$AD37*#REF!*#REF!</f>
        <v>#REF!</v>
      </c>
      <c r="BV37" s="30" t="e">
        <f>$AD37*(#REF!*#REF!)</f>
        <v>#REF!</v>
      </c>
      <c r="BW37" s="30" t="e">
        <f>IF($O37&lt;=500,$AD37*#REF!*#REF!,IF($O37&gt;500,$AD37*#REF!*#REF!,0))</f>
        <v>#REF!</v>
      </c>
      <c r="BX37" s="56" t="e">
        <f>IF($O37&lt;=500,$AB37*#REF!,IF($O37&gt;500,$AB37*#REF!,0))</f>
        <v>#REF!</v>
      </c>
      <c r="BY37" s="30" t="e">
        <f>IF($O37&lt;=500,$AB37*#REF!,IF($O37&gt;500,$AB37*#REF!,0))</f>
        <v>#REF!</v>
      </c>
      <c r="BZ37" s="30" t="e">
        <f>IF($O37&lt;=500,$AB37*#REF!,IF($O37&gt;500,$AB37*#REF!,0))</f>
        <v>#REF!</v>
      </c>
      <c r="CA37" s="54" t="e">
        <f>$AB37*#REF!*#REF!</f>
        <v>#REF!</v>
      </c>
      <c r="CB37" s="54" t="e">
        <f>$AB37*(#REF!*#REF!)</f>
        <v>#REF!</v>
      </c>
      <c r="CC37" s="54" t="e">
        <f>$AB37*#REF!*#REF!</f>
        <v>#REF!</v>
      </c>
      <c r="CD37" s="31" t="e">
        <f>SUM(AZ37+BF37+BL37+BR37+BX37)/1000*#REF!+(AF37*#REF!)</f>
        <v>#REF!</v>
      </c>
      <c r="CE37" s="53" t="e">
        <f>SUM(BA37+BG37+BM37+BS37+BY37)/1000*#REF!</f>
        <v>#REF!</v>
      </c>
      <c r="CF37" s="30" t="e">
        <f t="shared" si="0"/>
        <v>#REF!</v>
      </c>
      <c r="CG37" s="53" t="e">
        <f t="shared" si="1"/>
        <v>#REF!</v>
      </c>
      <c r="CH37" s="54" t="e">
        <f t="shared" si="2"/>
        <v>#REF!</v>
      </c>
      <c r="CI37" s="54" t="e">
        <f t="shared" si="3"/>
        <v>#REF!</v>
      </c>
      <c r="CJ37" s="26"/>
      <c r="CK37" s="26"/>
      <c r="CL37" s="26"/>
      <c r="CM37" s="26"/>
      <c r="CN37" s="26"/>
    </row>
    <row r="38" spans="1:92" s="29" customFormat="1">
      <c r="A38" s="34" t="s">
        <v>102</v>
      </c>
      <c r="B38" s="34"/>
      <c r="C38" s="34"/>
      <c r="D38" s="34"/>
      <c r="E38" s="34"/>
      <c r="F38" s="33" t="s">
        <v>79</v>
      </c>
      <c r="G38" s="32">
        <v>2</v>
      </c>
      <c r="H38" s="32">
        <v>2</v>
      </c>
      <c r="I38" s="32">
        <v>80</v>
      </c>
      <c r="J38" s="32">
        <v>1975</v>
      </c>
      <c r="K38" s="32" t="s">
        <v>223</v>
      </c>
      <c r="L38" s="32" t="s">
        <v>223</v>
      </c>
      <c r="M38" s="32" t="s">
        <v>221</v>
      </c>
      <c r="N38" s="32" t="s">
        <v>224</v>
      </c>
      <c r="O38" s="32"/>
      <c r="P38" s="32"/>
      <c r="Q38" s="32"/>
      <c r="R38" s="32"/>
      <c r="S38" s="32"/>
      <c r="T38" s="32"/>
      <c r="U38" s="32" t="s">
        <v>245</v>
      </c>
      <c r="V38" s="32"/>
      <c r="W38" s="32"/>
      <c r="X38" s="32"/>
      <c r="Y38" s="32"/>
      <c r="Z38" s="32"/>
      <c r="AA38" s="32"/>
      <c r="AB38" s="32">
        <v>1600</v>
      </c>
      <c r="AC38" s="32"/>
      <c r="AD38" s="32"/>
      <c r="AE38" s="32"/>
      <c r="AF38" s="32">
        <v>4800</v>
      </c>
      <c r="AG38" s="32"/>
      <c r="AH38" s="32"/>
      <c r="AI38" s="32"/>
      <c r="AJ38" s="32"/>
      <c r="AK38" s="32"/>
      <c r="AL38" s="32"/>
      <c r="AM38" s="32"/>
      <c r="AN38" s="32"/>
      <c r="AO38" s="32">
        <v>1</v>
      </c>
      <c r="AP38" s="32"/>
      <c r="AQ38" s="32"/>
      <c r="AR38" s="32"/>
      <c r="AS38" s="32"/>
      <c r="AT38" s="32"/>
      <c r="AU38" s="32"/>
      <c r="AV38" s="32"/>
      <c r="AW38" s="32"/>
      <c r="AX38" s="32"/>
      <c r="AY38" s="62"/>
      <c r="AZ38" s="30" t="e">
        <f>IF($O38&lt;=500,$AA38*#REF!,IF($O38&gt;500,$AA38*#REF!,0))</f>
        <v>#REF!</v>
      </c>
      <c r="BA38" s="30" t="e">
        <f>$AA38*#REF!</f>
        <v>#REF!</v>
      </c>
      <c r="BB38" s="30" t="e">
        <f>$AA38*#REF!</f>
        <v>#REF!</v>
      </c>
      <c r="BC38" s="30" t="e">
        <f>AA38*(#REF!*#REF!)</f>
        <v>#REF!</v>
      </c>
      <c r="BD38" s="30" t="e">
        <f>AA38*(#REF!*#REF!)</f>
        <v>#REF!</v>
      </c>
      <c r="BE38" s="30" t="e">
        <f>$AA38*#REF!</f>
        <v>#REF!</v>
      </c>
      <c r="BF38" s="30" t="e">
        <f>IF($O38&lt;=1000,$AE38*#REF!,IF($O38&gt;1000,$AE38*#REF!,0))*0</f>
        <v>#REF!</v>
      </c>
      <c r="BG38" s="30" t="e">
        <f>IF($O38&lt;=1000,$AE38*#REF!,IF($O38&gt;1000,$AE38*#REF!,0))*0</f>
        <v>#REF!</v>
      </c>
      <c r="BH38" s="30" t="e">
        <f>IF($O38&lt;=1000,$AE38*#REF!,IF($O38&gt;1000,$AE38*#REF!,0))*0</f>
        <v>#REF!</v>
      </c>
      <c r="BI38" s="30" t="e">
        <f>$AE38*(#REF!*#REF!)*0</f>
        <v>#REF!</v>
      </c>
      <c r="BJ38" s="30" t="e">
        <f>$AE38*(#REF!*#REF!)*0</f>
        <v>#REF!</v>
      </c>
      <c r="BK38" s="30" t="e">
        <f>$AE38*#REF!*0</f>
        <v>#REF!</v>
      </c>
      <c r="BL38" s="30" t="e">
        <f>IF($O38&lt;=500,$AC38*#REF!*#REF!,IF($O38&gt;500,$AC38*#REF!*#REF!,0))</f>
        <v>#REF!</v>
      </c>
      <c r="BM38" s="30" t="e">
        <f>IF($O38&lt;=500,$AC38*#REF!*#REF!,IF($O38&gt;500,$AC38*#REF!*#REF!,0))</f>
        <v>#REF!</v>
      </c>
      <c r="BN38" s="30" t="e">
        <f>IF($O38&lt;=500,$AC38*#REF!*#REF!,IF($O38&gt;500,$AC38*#REF!*#REF!,0))</f>
        <v>#REF!</v>
      </c>
      <c r="BO38" s="30" t="e">
        <f>$AC38*#REF!*#REF!</f>
        <v>#REF!</v>
      </c>
      <c r="BP38" s="30" t="e">
        <f>$AC38*(#REF!*#REF!)</f>
        <v>#REF!</v>
      </c>
      <c r="BQ38" s="30" t="e">
        <f>IF($O38&lt;=500,$AC38*#REF!*#REF!,IF($O38&gt;500,$AC38*#REF!*#REF!,0))</f>
        <v>#REF!</v>
      </c>
      <c r="BR38" s="30" t="e">
        <f>IF($O38&lt;=500,$AD38*#REF!*#REF!,IF($O38&gt;500,$AD38*#REF!*#REF!,0))</f>
        <v>#REF!</v>
      </c>
      <c r="BS38" s="30" t="e">
        <f>IF($O38&lt;=500,$AD38*#REF!*#REF!,IF($O38&gt;500,$AD38*#REF!*#REF!,0))</f>
        <v>#REF!</v>
      </c>
      <c r="BT38" s="30" t="e">
        <f>IF($O38&lt;=500,$AD38*#REF!*#REF!,IF($O38&gt;500,$AD38*#REF!*#REF!,0))</f>
        <v>#REF!</v>
      </c>
      <c r="BU38" s="30" t="e">
        <f>$AD38*#REF!*#REF!</f>
        <v>#REF!</v>
      </c>
      <c r="BV38" s="30" t="e">
        <f>$AD38*(#REF!*#REF!)</f>
        <v>#REF!</v>
      </c>
      <c r="BW38" s="30" t="e">
        <f>IF($O38&lt;=500,$AD38*#REF!*#REF!,IF($O38&gt;500,$AD38*#REF!*#REF!,0))</f>
        <v>#REF!</v>
      </c>
      <c r="BX38" s="56" t="e">
        <f>IF($O38&lt;=500,$AB38*#REF!,IF($O38&gt;500,$AB38*#REF!,0))</f>
        <v>#REF!</v>
      </c>
      <c r="BY38" s="30" t="e">
        <f>IF($O38&lt;=500,$AB38*#REF!,IF($O38&gt;500,$AB38*#REF!,0))</f>
        <v>#REF!</v>
      </c>
      <c r="BZ38" s="30" t="e">
        <f>IF($O38&lt;=500,$AB38*#REF!,IF($O38&gt;500,$AB38*#REF!,0))</f>
        <v>#REF!</v>
      </c>
      <c r="CA38" s="54" t="e">
        <f>$AB38*#REF!*#REF!</f>
        <v>#REF!</v>
      </c>
      <c r="CB38" s="54" t="e">
        <f>$AB38*(#REF!*#REF!)</f>
        <v>#REF!</v>
      </c>
      <c r="CC38" s="54" t="e">
        <f>$AB38*#REF!*#REF!</f>
        <v>#REF!</v>
      </c>
      <c r="CD38" s="31" t="e">
        <f>SUM(AZ38+BF38+BL38+BR38+BX38)/1000*#REF!+(AF38*#REF!)</f>
        <v>#REF!</v>
      </c>
      <c r="CE38" s="53" t="e">
        <f>SUM(BA38+BG38+BM38+BS38+BY38)/1000*#REF!</f>
        <v>#REF!</v>
      </c>
      <c r="CF38" s="30" t="e">
        <f t="shared" si="0"/>
        <v>#REF!</v>
      </c>
      <c r="CG38" s="53" t="e">
        <f t="shared" si="1"/>
        <v>#REF!</v>
      </c>
      <c r="CH38" s="54" t="e">
        <f t="shared" si="2"/>
        <v>#REF!</v>
      </c>
      <c r="CI38" s="54" t="e">
        <f t="shared" si="3"/>
        <v>#REF!</v>
      </c>
      <c r="CJ38" s="26"/>
      <c r="CK38" s="26"/>
      <c r="CL38" s="26"/>
      <c r="CM38" s="26"/>
      <c r="CN38" s="26"/>
    </row>
    <row r="39" spans="1:92" s="29" customFormat="1">
      <c r="A39" s="34" t="s">
        <v>101</v>
      </c>
      <c r="B39" s="34"/>
      <c r="C39" s="34"/>
      <c r="D39" s="34"/>
      <c r="E39" s="34"/>
      <c r="F39" s="33" t="s">
        <v>100</v>
      </c>
      <c r="G39" s="32">
        <v>1</v>
      </c>
      <c r="H39" s="32">
        <v>3</v>
      </c>
      <c r="I39" s="32">
        <v>45</v>
      </c>
      <c r="J39" s="32">
        <v>1928</v>
      </c>
      <c r="K39" s="32" t="s">
        <v>223</v>
      </c>
      <c r="L39" s="32" t="s">
        <v>223</v>
      </c>
      <c r="M39" s="32" t="s">
        <v>221</v>
      </c>
      <c r="N39" s="32" t="s">
        <v>227</v>
      </c>
      <c r="O39" s="32"/>
      <c r="P39" s="32"/>
      <c r="Q39" s="32"/>
      <c r="R39" s="32"/>
      <c r="S39" s="32"/>
      <c r="T39" s="32"/>
      <c r="U39" s="32"/>
      <c r="V39" s="32"/>
      <c r="W39" s="32"/>
      <c r="X39" s="32">
        <v>1</v>
      </c>
      <c r="Y39" s="32"/>
      <c r="Z39" s="32"/>
      <c r="AA39" s="32"/>
      <c r="AB39" s="32"/>
      <c r="AC39" s="32"/>
      <c r="AD39" s="32"/>
      <c r="AE39" s="32">
        <v>18000</v>
      </c>
      <c r="AF39" s="32">
        <v>1100</v>
      </c>
      <c r="AG39" s="32"/>
      <c r="AH39" s="32"/>
      <c r="AI39" s="32"/>
      <c r="AJ39" s="32"/>
      <c r="AK39" s="32"/>
      <c r="AL39" s="32"/>
      <c r="AM39" s="32"/>
      <c r="AN39" s="32"/>
      <c r="AO39" s="32">
        <v>1</v>
      </c>
      <c r="AP39" s="32"/>
      <c r="AQ39" s="32"/>
      <c r="AR39" s="32"/>
      <c r="AS39" s="32">
        <v>1</v>
      </c>
      <c r="AT39" s="32"/>
      <c r="AU39" s="32"/>
      <c r="AV39" s="32"/>
      <c r="AW39" s="32"/>
      <c r="AX39" s="32"/>
      <c r="AY39" s="62"/>
      <c r="AZ39" s="30" t="e">
        <f>IF($O39&lt;=500,$AA39*#REF!,IF($O39&gt;500,$AA39*#REF!,0))</f>
        <v>#REF!</v>
      </c>
      <c r="BA39" s="30" t="e">
        <f>$AA39*#REF!</f>
        <v>#REF!</v>
      </c>
      <c r="BB39" s="30" t="e">
        <f>$AA39*#REF!</f>
        <v>#REF!</v>
      </c>
      <c r="BC39" s="30" t="e">
        <f>AA39*(#REF!*#REF!)</f>
        <v>#REF!</v>
      </c>
      <c r="BD39" s="30" t="e">
        <f>AA39*(#REF!*#REF!)</f>
        <v>#REF!</v>
      </c>
      <c r="BE39" s="30" t="e">
        <f>$AA39*#REF!</f>
        <v>#REF!</v>
      </c>
      <c r="BF39" s="30" t="e">
        <f>IF($O39&lt;=1000,$AE39*#REF!,IF($O39&gt;1000,$AE39*#REF!,0))*0</f>
        <v>#REF!</v>
      </c>
      <c r="BG39" s="30" t="e">
        <f>IF($O39&lt;=1000,$AE39*#REF!,IF($O39&gt;1000,$AE39*#REF!,0))*0</f>
        <v>#REF!</v>
      </c>
      <c r="BH39" s="30" t="e">
        <f>IF($O39&lt;=1000,$AE39*#REF!,IF($O39&gt;1000,$AE39*#REF!,0))*0</f>
        <v>#REF!</v>
      </c>
      <c r="BI39" s="30" t="e">
        <f>$AE39*(#REF!*#REF!)*0</f>
        <v>#REF!</v>
      </c>
      <c r="BJ39" s="30" t="e">
        <f>$AE39*(#REF!*#REF!)*0</f>
        <v>#REF!</v>
      </c>
      <c r="BK39" s="30" t="e">
        <f>$AE39*#REF!*0</f>
        <v>#REF!</v>
      </c>
      <c r="BL39" s="30" t="e">
        <f>IF($O39&lt;=500,$AC39*#REF!*#REF!,IF($O39&gt;500,$AC39*#REF!*#REF!,0))</f>
        <v>#REF!</v>
      </c>
      <c r="BM39" s="30" t="e">
        <f>IF($O39&lt;=500,$AC39*#REF!*#REF!,IF($O39&gt;500,$AC39*#REF!*#REF!,0))</f>
        <v>#REF!</v>
      </c>
      <c r="BN39" s="30" t="e">
        <f>IF($O39&lt;=500,$AC39*#REF!*#REF!,IF($O39&gt;500,$AC39*#REF!*#REF!,0))</f>
        <v>#REF!</v>
      </c>
      <c r="BO39" s="30" t="e">
        <f>$AC39*#REF!*#REF!</f>
        <v>#REF!</v>
      </c>
      <c r="BP39" s="30" t="e">
        <f>$AC39*(#REF!*#REF!)</f>
        <v>#REF!</v>
      </c>
      <c r="BQ39" s="30" t="e">
        <f>IF($O39&lt;=500,$AC39*#REF!*#REF!,IF($O39&gt;500,$AC39*#REF!*#REF!,0))</f>
        <v>#REF!</v>
      </c>
      <c r="BR39" s="30" t="e">
        <f>IF($O39&lt;=500,$AD39*#REF!*#REF!,IF($O39&gt;500,$AD39*#REF!*#REF!,0))</f>
        <v>#REF!</v>
      </c>
      <c r="BS39" s="30" t="e">
        <f>IF($O39&lt;=500,$AD39*#REF!*#REF!,IF($O39&gt;500,$AD39*#REF!*#REF!,0))</f>
        <v>#REF!</v>
      </c>
      <c r="BT39" s="30" t="e">
        <f>IF($O39&lt;=500,$AD39*#REF!*#REF!,IF($O39&gt;500,$AD39*#REF!*#REF!,0))</f>
        <v>#REF!</v>
      </c>
      <c r="BU39" s="30" t="e">
        <f>$AD39*#REF!*#REF!</f>
        <v>#REF!</v>
      </c>
      <c r="BV39" s="30" t="e">
        <f>$AD39*(#REF!*#REF!)</f>
        <v>#REF!</v>
      </c>
      <c r="BW39" s="30" t="e">
        <f>IF($O39&lt;=500,$AD39*#REF!*#REF!,IF($O39&gt;500,$AD39*#REF!*#REF!,0))</f>
        <v>#REF!</v>
      </c>
      <c r="BX39" s="56" t="e">
        <f>IF($O39&lt;=500,$AB39*#REF!,IF($O39&gt;500,$AB39*#REF!,0))</f>
        <v>#REF!</v>
      </c>
      <c r="BY39" s="30" t="e">
        <f>IF($O39&lt;=500,$AB39*#REF!,IF($O39&gt;500,$AB39*#REF!,0))</f>
        <v>#REF!</v>
      </c>
      <c r="BZ39" s="30" t="e">
        <f>IF($O39&lt;=500,$AB39*#REF!,IF($O39&gt;500,$AB39*#REF!,0))</f>
        <v>#REF!</v>
      </c>
      <c r="CA39" s="54" t="e">
        <f>$AB39*#REF!*#REF!</f>
        <v>#REF!</v>
      </c>
      <c r="CB39" s="54" t="e">
        <f>$AB39*(#REF!*#REF!)</f>
        <v>#REF!</v>
      </c>
      <c r="CC39" s="54" t="e">
        <f>$AB39*#REF!*#REF!</f>
        <v>#REF!</v>
      </c>
      <c r="CD39" s="31" t="e">
        <f>SUM(AZ39+BF39+BL39+BR39+BX39)/1000*#REF!+(AF39*#REF!)</f>
        <v>#REF!</v>
      </c>
      <c r="CE39" s="53" t="e">
        <f>SUM(BA39+BG39+BM39+BS39+BY39)/1000*#REF!</f>
        <v>#REF!</v>
      </c>
      <c r="CF39" s="30" t="e">
        <f t="shared" si="0"/>
        <v>#REF!</v>
      </c>
      <c r="CG39" s="53" t="e">
        <f t="shared" si="1"/>
        <v>#REF!</v>
      </c>
      <c r="CH39" s="54" t="e">
        <f t="shared" si="2"/>
        <v>#REF!</v>
      </c>
      <c r="CI39" s="54" t="e">
        <f t="shared" si="3"/>
        <v>#REF!</v>
      </c>
      <c r="CJ39" s="26"/>
      <c r="CK39" s="26"/>
      <c r="CL39" s="26"/>
      <c r="CM39" s="26"/>
      <c r="CN39" s="26"/>
    </row>
    <row r="40" spans="1:92" s="29" customFormat="1" ht="25.5">
      <c r="A40" s="34" t="s">
        <v>99</v>
      </c>
      <c r="B40" s="34"/>
      <c r="C40" s="34"/>
      <c r="D40" s="34"/>
      <c r="E40" s="34"/>
      <c r="F40" s="33" t="s">
        <v>79</v>
      </c>
      <c r="G40" s="32">
        <v>1</v>
      </c>
      <c r="H40" s="32"/>
      <c r="I40" s="32"/>
      <c r="J40" s="32">
        <v>2003</v>
      </c>
      <c r="K40" s="32" t="s">
        <v>220</v>
      </c>
      <c r="L40" s="32" t="s">
        <v>220</v>
      </c>
      <c r="M40" s="32" t="s">
        <v>222</v>
      </c>
      <c r="N40" s="32" t="s">
        <v>224</v>
      </c>
      <c r="O40" s="32">
        <v>16</v>
      </c>
      <c r="P40" s="32">
        <v>2001</v>
      </c>
      <c r="Q40" s="32">
        <v>12</v>
      </c>
      <c r="R40" s="32"/>
      <c r="S40" s="32"/>
      <c r="T40" s="32"/>
      <c r="U40" s="32" t="s">
        <v>245</v>
      </c>
      <c r="V40" s="32"/>
      <c r="W40" s="32"/>
      <c r="X40" s="32"/>
      <c r="Y40" s="32"/>
      <c r="Z40" s="32"/>
      <c r="AA40" s="32"/>
      <c r="AB40" s="32">
        <v>2400</v>
      </c>
      <c r="AC40" s="32"/>
      <c r="AD40" s="32"/>
      <c r="AE40" s="32"/>
      <c r="AF40" s="32">
        <v>4200</v>
      </c>
      <c r="AG40" s="32"/>
      <c r="AH40" s="32"/>
      <c r="AI40" s="32"/>
      <c r="AJ40" s="32"/>
      <c r="AK40" s="32"/>
      <c r="AL40" s="32"/>
      <c r="AM40" s="32"/>
      <c r="AN40" s="32"/>
      <c r="AO40" s="32">
        <v>1</v>
      </c>
      <c r="AP40" s="32"/>
      <c r="AQ40" s="32"/>
      <c r="AR40" s="32"/>
      <c r="AS40" s="32"/>
      <c r="AT40" s="32"/>
      <c r="AU40" s="32"/>
      <c r="AV40" s="32"/>
      <c r="AW40" s="32"/>
      <c r="AX40" s="32"/>
      <c r="AY40" s="62"/>
      <c r="AZ40" s="30" t="e">
        <f>IF($O40&lt;=500,$AA40*#REF!,IF($O40&gt;500,$AA40*#REF!,0))</f>
        <v>#REF!</v>
      </c>
      <c r="BA40" s="30" t="e">
        <f>$AA40*#REF!</f>
        <v>#REF!</v>
      </c>
      <c r="BB40" s="30" t="e">
        <f>$AA40*#REF!</f>
        <v>#REF!</v>
      </c>
      <c r="BC40" s="30" t="e">
        <f>AA40*(#REF!*#REF!)</f>
        <v>#REF!</v>
      </c>
      <c r="BD40" s="30" t="e">
        <f>AA40*(#REF!*#REF!)</f>
        <v>#REF!</v>
      </c>
      <c r="BE40" s="30" t="e">
        <f>$AA40*#REF!</f>
        <v>#REF!</v>
      </c>
      <c r="BF40" s="30" t="e">
        <f>IF($O40&lt;=1000,$AE40*#REF!,IF($O40&gt;1000,$AE40*#REF!,0))*0</f>
        <v>#REF!</v>
      </c>
      <c r="BG40" s="30" t="e">
        <f>IF($O40&lt;=1000,$AE40*#REF!,IF($O40&gt;1000,$AE40*#REF!,0))*0</f>
        <v>#REF!</v>
      </c>
      <c r="BH40" s="30" t="e">
        <f>IF($O40&lt;=1000,$AE40*#REF!,IF($O40&gt;1000,$AE40*#REF!,0))*0</f>
        <v>#REF!</v>
      </c>
      <c r="BI40" s="30" t="e">
        <f>$AE40*(#REF!*#REF!)*0</f>
        <v>#REF!</v>
      </c>
      <c r="BJ40" s="30" t="e">
        <f>$AE40*(#REF!*#REF!)*0</f>
        <v>#REF!</v>
      </c>
      <c r="BK40" s="30" t="e">
        <f>$AE40*#REF!*0</f>
        <v>#REF!</v>
      </c>
      <c r="BL40" s="30" t="e">
        <f>IF($O40&lt;=500,$AC40*#REF!*#REF!,IF($O40&gt;500,$AC40*#REF!*#REF!,0))</f>
        <v>#REF!</v>
      </c>
      <c r="BM40" s="30" t="e">
        <f>IF($O40&lt;=500,$AC40*#REF!*#REF!,IF($O40&gt;500,$AC40*#REF!*#REF!,0))</f>
        <v>#REF!</v>
      </c>
      <c r="BN40" s="30" t="e">
        <f>IF($O40&lt;=500,$AC40*#REF!*#REF!,IF($O40&gt;500,$AC40*#REF!*#REF!,0))</f>
        <v>#REF!</v>
      </c>
      <c r="BO40" s="30" t="e">
        <f>$AC40*#REF!*#REF!</f>
        <v>#REF!</v>
      </c>
      <c r="BP40" s="30" t="e">
        <f>$AC40*(#REF!*#REF!)</f>
        <v>#REF!</v>
      </c>
      <c r="BQ40" s="30" t="e">
        <f>IF($O40&lt;=500,$AC40*#REF!*#REF!,IF($O40&gt;500,$AC40*#REF!*#REF!,0))</f>
        <v>#REF!</v>
      </c>
      <c r="BR40" s="30" t="e">
        <f>IF($O40&lt;=500,$AD40*#REF!*#REF!,IF($O40&gt;500,$AD40*#REF!*#REF!,0))</f>
        <v>#REF!</v>
      </c>
      <c r="BS40" s="30" t="e">
        <f>IF($O40&lt;=500,$AD40*#REF!*#REF!,IF($O40&gt;500,$AD40*#REF!*#REF!,0))</f>
        <v>#REF!</v>
      </c>
      <c r="BT40" s="30" t="e">
        <f>IF($O40&lt;=500,$AD40*#REF!*#REF!,IF($O40&gt;500,$AD40*#REF!*#REF!,0))</f>
        <v>#REF!</v>
      </c>
      <c r="BU40" s="30" t="e">
        <f>$AD40*#REF!*#REF!</f>
        <v>#REF!</v>
      </c>
      <c r="BV40" s="30" t="e">
        <f>$AD40*(#REF!*#REF!)</f>
        <v>#REF!</v>
      </c>
      <c r="BW40" s="30" t="e">
        <f>IF($O40&lt;=500,$AD40*#REF!*#REF!,IF($O40&gt;500,$AD40*#REF!*#REF!,0))</f>
        <v>#REF!</v>
      </c>
      <c r="BX40" s="56" t="e">
        <f>IF($O40&lt;=500,$AB40*#REF!,IF($O40&gt;500,$AB40*#REF!,0))</f>
        <v>#REF!</v>
      </c>
      <c r="BY40" s="30" t="e">
        <f>IF($O40&lt;=500,$AB40*#REF!,IF($O40&gt;500,$AB40*#REF!,0))</f>
        <v>#REF!</v>
      </c>
      <c r="BZ40" s="30" t="e">
        <f>IF($O40&lt;=500,$AB40*#REF!,IF($O40&gt;500,$AB40*#REF!,0))</f>
        <v>#REF!</v>
      </c>
      <c r="CA40" s="54" t="e">
        <f>$AB40*#REF!*#REF!</f>
        <v>#REF!</v>
      </c>
      <c r="CB40" s="54" t="e">
        <f>$AB40*(#REF!*#REF!)</f>
        <v>#REF!</v>
      </c>
      <c r="CC40" s="54" t="e">
        <f>$AB40*#REF!*#REF!</f>
        <v>#REF!</v>
      </c>
      <c r="CD40" s="31" t="e">
        <f>SUM(AZ40+BF40+BL40+BR40+BX40)/1000*#REF!+(AF40*#REF!)</f>
        <v>#REF!</v>
      </c>
      <c r="CE40" s="53" t="e">
        <f>SUM(BA40+BG40+BM40+BS40+BY40)/1000*#REF!</f>
        <v>#REF!</v>
      </c>
      <c r="CF40" s="30" t="e">
        <f t="shared" si="0"/>
        <v>#REF!</v>
      </c>
      <c r="CG40" s="53" t="e">
        <f t="shared" si="1"/>
        <v>#REF!</v>
      </c>
      <c r="CH40" s="54" t="e">
        <f t="shared" si="2"/>
        <v>#REF!</v>
      </c>
      <c r="CI40" s="54" t="e">
        <f t="shared" si="3"/>
        <v>#REF!</v>
      </c>
      <c r="CJ40" s="26"/>
      <c r="CK40" s="26"/>
      <c r="CL40" s="26"/>
      <c r="CM40" s="26"/>
      <c r="CN40" s="26"/>
    </row>
    <row r="41" spans="1:92" s="29" customFormat="1" ht="25.5">
      <c r="A41" s="34" t="s">
        <v>98</v>
      </c>
      <c r="B41" s="34"/>
      <c r="C41" s="34"/>
      <c r="D41" s="34"/>
      <c r="E41" s="34"/>
      <c r="F41" s="33" t="s">
        <v>97</v>
      </c>
      <c r="G41" s="32">
        <v>1</v>
      </c>
      <c r="H41" s="32">
        <v>2</v>
      </c>
      <c r="I41" s="32"/>
      <c r="J41" s="32">
        <v>1986</v>
      </c>
      <c r="K41" s="32" t="s">
        <v>220</v>
      </c>
      <c r="L41" s="32" t="s">
        <v>220</v>
      </c>
      <c r="M41" s="32" t="s">
        <v>222</v>
      </c>
      <c r="N41" s="32" t="s">
        <v>224</v>
      </c>
      <c r="O41" s="32">
        <v>24</v>
      </c>
      <c r="P41" s="32">
        <v>2004</v>
      </c>
      <c r="Q41" s="32"/>
      <c r="R41" s="32"/>
      <c r="S41" s="32"/>
      <c r="T41" s="32"/>
      <c r="U41" s="32" t="s">
        <v>245</v>
      </c>
      <c r="V41" s="32"/>
      <c r="W41" s="32"/>
      <c r="X41" s="32"/>
      <c r="Y41" s="32"/>
      <c r="Z41" s="32"/>
      <c r="AA41" s="32"/>
      <c r="AB41" s="32">
        <v>2300</v>
      </c>
      <c r="AC41" s="32"/>
      <c r="AD41" s="32"/>
      <c r="AE41" s="32"/>
      <c r="AF41" s="32">
        <v>4000</v>
      </c>
      <c r="AG41" s="32"/>
      <c r="AH41" s="32"/>
      <c r="AI41" s="32"/>
      <c r="AJ41" s="32"/>
      <c r="AK41" s="32"/>
      <c r="AL41" s="32"/>
      <c r="AM41" s="32"/>
      <c r="AN41" s="32"/>
      <c r="AO41" s="32">
        <v>1</v>
      </c>
      <c r="AP41" s="32"/>
      <c r="AQ41" s="32"/>
      <c r="AR41" s="32"/>
      <c r="AS41" s="32"/>
      <c r="AT41" s="32"/>
      <c r="AU41" s="32"/>
      <c r="AV41" s="32"/>
      <c r="AW41" s="32"/>
      <c r="AX41" s="32"/>
      <c r="AY41" s="62"/>
      <c r="AZ41" s="30" t="e">
        <f>IF($O41&lt;=500,$AA41*#REF!,IF($O41&gt;500,$AA41*#REF!,0))</f>
        <v>#REF!</v>
      </c>
      <c r="BA41" s="30" t="e">
        <f>$AA41*#REF!</f>
        <v>#REF!</v>
      </c>
      <c r="BB41" s="30" t="e">
        <f>$AA41*#REF!</f>
        <v>#REF!</v>
      </c>
      <c r="BC41" s="30" t="e">
        <f>AA41*(#REF!*#REF!)</f>
        <v>#REF!</v>
      </c>
      <c r="BD41" s="30" t="e">
        <f>AA41*(#REF!*#REF!)</f>
        <v>#REF!</v>
      </c>
      <c r="BE41" s="30" t="e">
        <f>$AA41*#REF!</f>
        <v>#REF!</v>
      </c>
      <c r="BF41" s="30" t="e">
        <f>IF($O41&lt;=1000,$AE41*#REF!,IF($O41&gt;1000,$AE41*#REF!,0))*0</f>
        <v>#REF!</v>
      </c>
      <c r="BG41" s="30" t="e">
        <f>IF($O41&lt;=1000,$AE41*#REF!,IF($O41&gt;1000,$AE41*#REF!,0))*0</f>
        <v>#REF!</v>
      </c>
      <c r="BH41" s="30" t="e">
        <f>IF($O41&lt;=1000,$AE41*#REF!,IF($O41&gt;1000,$AE41*#REF!,0))*0</f>
        <v>#REF!</v>
      </c>
      <c r="BI41" s="30" t="e">
        <f>$AE41*(#REF!*#REF!)*0</f>
        <v>#REF!</v>
      </c>
      <c r="BJ41" s="30" t="e">
        <f>$AE41*(#REF!*#REF!)*0</f>
        <v>#REF!</v>
      </c>
      <c r="BK41" s="30" t="e">
        <f>$AE41*#REF!*0</f>
        <v>#REF!</v>
      </c>
      <c r="BL41" s="30" t="e">
        <f>IF($O41&lt;=500,$AC41*#REF!*#REF!,IF($O41&gt;500,$AC41*#REF!*#REF!,0))</f>
        <v>#REF!</v>
      </c>
      <c r="BM41" s="30" t="e">
        <f>IF($O41&lt;=500,$AC41*#REF!*#REF!,IF($O41&gt;500,$AC41*#REF!*#REF!,0))</f>
        <v>#REF!</v>
      </c>
      <c r="BN41" s="30" t="e">
        <f>IF($O41&lt;=500,$AC41*#REF!*#REF!,IF($O41&gt;500,$AC41*#REF!*#REF!,0))</f>
        <v>#REF!</v>
      </c>
      <c r="BO41" s="30" t="e">
        <f>$AC41*#REF!*#REF!</f>
        <v>#REF!</v>
      </c>
      <c r="BP41" s="30" t="e">
        <f>$AC41*(#REF!*#REF!)</f>
        <v>#REF!</v>
      </c>
      <c r="BQ41" s="30" t="e">
        <f>IF($O41&lt;=500,$AC41*#REF!*#REF!,IF($O41&gt;500,$AC41*#REF!*#REF!,0))</f>
        <v>#REF!</v>
      </c>
      <c r="BR41" s="30" t="e">
        <f>IF($O41&lt;=500,$AD41*#REF!*#REF!,IF($O41&gt;500,$AD41*#REF!*#REF!,0))</f>
        <v>#REF!</v>
      </c>
      <c r="BS41" s="30" t="e">
        <f>IF($O41&lt;=500,$AD41*#REF!*#REF!,IF($O41&gt;500,$AD41*#REF!*#REF!,0))</f>
        <v>#REF!</v>
      </c>
      <c r="BT41" s="30" t="e">
        <f>IF($O41&lt;=500,$AD41*#REF!*#REF!,IF($O41&gt;500,$AD41*#REF!*#REF!,0))</f>
        <v>#REF!</v>
      </c>
      <c r="BU41" s="30" t="e">
        <f>$AD41*#REF!*#REF!</f>
        <v>#REF!</v>
      </c>
      <c r="BV41" s="30" t="e">
        <f>$AD41*(#REF!*#REF!)</f>
        <v>#REF!</v>
      </c>
      <c r="BW41" s="30" t="e">
        <f>IF($O41&lt;=500,$AD41*#REF!*#REF!,IF($O41&gt;500,$AD41*#REF!*#REF!,0))</f>
        <v>#REF!</v>
      </c>
      <c r="BX41" s="56" t="e">
        <f>IF($O41&lt;=500,$AB41*#REF!,IF($O41&gt;500,$AB41*#REF!,0))</f>
        <v>#REF!</v>
      </c>
      <c r="BY41" s="30" t="e">
        <f>IF($O41&lt;=500,$AB41*#REF!,IF($O41&gt;500,$AB41*#REF!,0))</f>
        <v>#REF!</v>
      </c>
      <c r="BZ41" s="30" t="e">
        <f>IF($O41&lt;=500,$AB41*#REF!,IF($O41&gt;500,$AB41*#REF!,0))</f>
        <v>#REF!</v>
      </c>
      <c r="CA41" s="54" t="e">
        <f>$AB41*#REF!*#REF!</f>
        <v>#REF!</v>
      </c>
      <c r="CB41" s="54" t="e">
        <f>$AB41*(#REF!*#REF!)</f>
        <v>#REF!</v>
      </c>
      <c r="CC41" s="54" t="e">
        <f>$AB41*#REF!*#REF!</f>
        <v>#REF!</v>
      </c>
      <c r="CD41" s="31" t="e">
        <f>SUM(AZ41+BF41+BL41+BR41+BX41)/1000*#REF!+(AF41*#REF!)</f>
        <v>#REF!</v>
      </c>
      <c r="CE41" s="53" t="e">
        <f>SUM(BA41+BG41+BM41+BS41+BY41)/1000*#REF!</f>
        <v>#REF!</v>
      </c>
      <c r="CF41" s="30" t="e">
        <f t="shared" si="0"/>
        <v>#REF!</v>
      </c>
      <c r="CG41" s="53" t="e">
        <f t="shared" si="1"/>
        <v>#REF!</v>
      </c>
      <c r="CH41" s="54" t="e">
        <f t="shared" si="2"/>
        <v>#REF!</v>
      </c>
      <c r="CI41" s="54" t="e">
        <f t="shared" si="3"/>
        <v>#REF!</v>
      </c>
      <c r="CJ41" s="26"/>
      <c r="CK41" s="26"/>
      <c r="CL41" s="26"/>
      <c r="CM41" s="26"/>
      <c r="CN41" s="26"/>
    </row>
    <row r="42" spans="1:92" s="29" customFormat="1" ht="25.5">
      <c r="A42" s="34" t="s">
        <v>96</v>
      </c>
      <c r="B42" s="34"/>
      <c r="C42" s="34"/>
      <c r="D42" s="34"/>
      <c r="E42" s="34"/>
      <c r="F42" s="33" t="s">
        <v>56</v>
      </c>
      <c r="G42" s="32">
        <v>2</v>
      </c>
      <c r="H42" s="32">
        <v>2</v>
      </c>
      <c r="I42" s="32">
        <v>110</v>
      </c>
      <c r="J42" s="32">
        <v>1973</v>
      </c>
      <c r="K42" s="32" t="s">
        <v>220</v>
      </c>
      <c r="L42" s="32" t="s">
        <v>223</v>
      </c>
      <c r="M42" s="32" t="s">
        <v>221</v>
      </c>
      <c r="N42" s="32" t="s">
        <v>224</v>
      </c>
      <c r="O42" s="32"/>
      <c r="P42" s="32">
        <v>2001</v>
      </c>
      <c r="Q42" s="32"/>
      <c r="R42" s="32"/>
      <c r="S42" s="32"/>
      <c r="T42" s="32"/>
      <c r="U42" s="32" t="s">
        <v>245</v>
      </c>
      <c r="V42" s="32"/>
      <c r="W42" s="32"/>
      <c r="X42" s="32"/>
      <c r="Y42" s="32"/>
      <c r="Z42" s="32"/>
      <c r="AA42" s="32"/>
      <c r="AB42" s="32">
        <v>2850</v>
      </c>
      <c r="AC42" s="32"/>
      <c r="AD42" s="32"/>
      <c r="AE42" s="32"/>
      <c r="AF42" s="32">
        <v>2700</v>
      </c>
      <c r="AG42" s="32"/>
      <c r="AH42" s="32"/>
      <c r="AI42" s="32"/>
      <c r="AJ42" s="32"/>
      <c r="AK42" s="32"/>
      <c r="AL42" s="32"/>
      <c r="AM42" s="32"/>
      <c r="AN42" s="32"/>
      <c r="AO42" s="32">
        <v>1</v>
      </c>
      <c r="AP42" s="32"/>
      <c r="AQ42" s="32"/>
      <c r="AR42" s="32"/>
      <c r="AS42" s="32"/>
      <c r="AT42" s="32"/>
      <c r="AU42" s="32"/>
      <c r="AV42" s="32"/>
      <c r="AW42" s="32"/>
      <c r="AX42" s="32"/>
      <c r="AY42" s="62"/>
      <c r="AZ42" s="30" t="e">
        <f>IF($O42&lt;=500,$AA42*#REF!,IF($O42&gt;500,$AA42*#REF!,0))</f>
        <v>#REF!</v>
      </c>
      <c r="BA42" s="30" t="e">
        <f>$AA42*#REF!</f>
        <v>#REF!</v>
      </c>
      <c r="BB42" s="30" t="e">
        <f>$AA42*#REF!</f>
        <v>#REF!</v>
      </c>
      <c r="BC42" s="30" t="e">
        <f>AA42*(#REF!*#REF!)</f>
        <v>#REF!</v>
      </c>
      <c r="BD42" s="30" t="e">
        <f>AA42*(#REF!*#REF!)</f>
        <v>#REF!</v>
      </c>
      <c r="BE42" s="30" t="e">
        <f>$AA42*#REF!</f>
        <v>#REF!</v>
      </c>
      <c r="BF42" s="30" t="e">
        <f>IF($O42&lt;=1000,$AE42*#REF!,IF($O42&gt;1000,$AE42*#REF!,0))*0</f>
        <v>#REF!</v>
      </c>
      <c r="BG42" s="30" t="e">
        <f>IF($O42&lt;=1000,$AE42*#REF!,IF($O42&gt;1000,$AE42*#REF!,0))*0</f>
        <v>#REF!</v>
      </c>
      <c r="BH42" s="30" t="e">
        <f>IF($O42&lt;=1000,$AE42*#REF!,IF($O42&gt;1000,$AE42*#REF!,0))*0</f>
        <v>#REF!</v>
      </c>
      <c r="BI42" s="30" t="e">
        <f>$AE42*(#REF!*#REF!)*0</f>
        <v>#REF!</v>
      </c>
      <c r="BJ42" s="30" t="e">
        <f>$AE42*(#REF!*#REF!)*0</f>
        <v>#REF!</v>
      </c>
      <c r="BK42" s="30" t="e">
        <f>$AE42*#REF!*0</f>
        <v>#REF!</v>
      </c>
      <c r="BL42" s="30" t="e">
        <f>IF($O42&lt;=500,$AC42*#REF!*#REF!,IF($O42&gt;500,$AC42*#REF!*#REF!,0))</f>
        <v>#REF!</v>
      </c>
      <c r="BM42" s="30" t="e">
        <f>IF($O42&lt;=500,$AC42*#REF!*#REF!,IF($O42&gt;500,$AC42*#REF!*#REF!,0))</f>
        <v>#REF!</v>
      </c>
      <c r="BN42" s="30" t="e">
        <f>IF($O42&lt;=500,$AC42*#REF!*#REF!,IF($O42&gt;500,$AC42*#REF!*#REF!,0))</f>
        <v>#REF!</v>
      </c>
      <c r="BO42" s="30" t="e">
        <f>$AC42*#REF!*#REF!</f>
        <v>#REF!</v>
      </c>
      <c r="BP42" s="30" t="e">
        <f>$AC42*(#REF!*#REF!)</f>
        <v>#REF!</v>
      </c>
      <c r="BQ42" s="30" t="e">
        <f>IF($O42&lt;=500,$AC42*#REF!*#REF!,IF($O42&gt;500,$AC42*#REF!*#REF!,0))</f>
        <v>#REF!</v>
      </c>
      <c r="BR42" s="30" t="e">
        <f>IF($O42&lt;=500,$AD42*#REF!*#REF!,IF($O42&gt;500,$AD42*#REF!*#REF!,0))</f>
        <v>#REF!</v>
      </c>
      <c r="BS42" s="30" t="e">
        <f>IF($O42&lt;=500,$AD42*#REF!*#REF!,IF($O42&gt;500,$AD42*#REF!*#REF!,0))</f>
        <v>#REF!</v>
      </c>
      <c r="BT42" s="30" t="e">
        <f>IF($O42&lt;=500,$AD42*#REF!*#REF!,IF($O42&gt;500,$AD42*#REF!*#REF!,0))</f>
        <v>#REF!</v>
      </c>
      <c r="BU42" s="30" t="e">
        <f>$AD42*#REF!*#REF!</f>
        <v>#REF!</v>
      </c>
      <c r="BV42" s="30" t="e">
        <f>$AD42*(#REF!*#REF!)</f>
        <v>#REF!</v>
      </c>
      <c r="BW42" s="30" t="e">
        <f>IF($O42&lt;=500,$AD42*#REF!*#REF!,IF($O42&gt;500,$AD42*#REF!*#REF!,0))</f>
        <v>#REF!</v>
      </c>
      <c r="BX42" s="56" t="e">
        <f>IF($O42&lt;=500,$AB42*#REF!,IF($O42&gt;500,$AB42*#REF!,0))</f>
        <v>#REF!</v>
      </c>
      <c r="BY42" s="30" t="e">
        <f>IF($O42&lt;=500,$AB42*#REF!,IF($O42&gt;500,$AB42*#REF!,0))</f>
        <v>#REF!</v>
      </c>
      <c r="BZ42" s="30" t="e">
        <f>IF($O42&lt;=500,$AB42*#REF!,IF($O42&gt;500,$AB42*#REF!,0))</f>
        <v>#REF!</v>
      </c>
      <c r="CA42" s="54" t="e">
        <f>$AB42*#REF!*#REF!</f>
        <v>#REF!</v>
      </c>
      <c r="CB42" s="54" t="e">
        <f>$AB42*(#REF!*#REF!)</f>
        <v>#REF!</v>
      </c>
      <c r="CC42" s="54" t="e">
        <f>$AB42*#REF!*#REF!</f>
        <v>#REF!</v>
      </c>
      <c r="CD42" s="31" t="e">
        <f>SUM(AZ42+BF42+BL42+BR42+BX42)/1000*#REF!+(AF42*#REF!)</f>
        <v>#REF!</v>
      </c>
      <c r="CE42" s="53" t="e">
        <f>SUM(BA42+BG42+BM42+BS42+BY42)/1000*#REF!</f>
        <v>#REF!</v>
      </c>
      <c r="CF42" s="30" t="e">
        <f t="shared" si="0"/>
        <v>#REF!</v>
      </c>
      <c r="CG42" s="53" t="e">
        <f t="shared" si="1"/>
        <v>#REF!</v>
      </c>
      <c r="CH42" s="54" t="e">
        <f t="shared" si="2"/>
        <v>#REF!</v>
      </c>
      <c r="CI42" s="54" t="e">
        <f t="shared" si="3"/>
        <v>#REF!</v>
      </c>
      <c r="CJ42" s="26"/>
      <c r="CK42" s="26"/>
      <c r="CL42" s="26"/>
      <c r="CM42" s="26"/>
      <c r="CN42" s="26"/>
    </row>
    <row r="43" spans="1:92" s="29" customFormat="1">
      <c r="A43" s="34" t="s">
        <v>95</v>
      </c>
      <c r="B43" s="34"/>
      <c r="C43" s="34"/>
      <c r="D43" s="34"/>
      <c r="E43" s="34"/>
      <c r="F43" s="33" t="s">
        <v>94</v>
      </c>
      <c r="G43" s="32">
        <v>1</v>
      </c>
      <c r="H43" s="32">
        <v>4</v>
      </c>
      <c r="I43" s="32">
        <v>89</v>
      </c>
      <c r="J43" s="32">
        <v>1973</v>
      </c>
      <c r="K43" s="32" t="s">
        <v>223</v>
      </c>
      <c r="L43" s="32" t="s">
        <v>223</v>
      </c>
      <c r="M43" s="32" t="s">
        <v>222</v>
      </c>
      <c r="N43" s="32" t="s">
        <v>224</v>
      </c>
      <c r="O43" s="32">
        <v>24</v>
      </c>
      <c r="P43" s="32">
        <v>2004</v>
      </c>
      <c r="Q43" s="32"/>
      <c r="R43" s="32"/>
      <c r="S43" s="32"/>
      <c r="T43" s="32"/>
      <c r="U43" s="32" t="s">
        <v>245</v>
      </c>
      <c r="V43" s="32"/>
      <c r="W43" s="32"/>
      <c r="X43" s="32"/>
      <c r="Y43" s="32"/>
      <c r="Z43" s="32"/>
      <c r="AA43" s="32"/>
      <c r="AB43" s="32">
        <v>3100</v>
      </c>
      <c r="AC43" s="32"/>
      <c r="AD43" s="32"/>
      <c r="AE43" s="32"/>
      <c r="AF43" s="32">
        <v>3300</v>
      </c>
      <c r="AG43" s="32"/>
      <c r="AH43" s="32"/>
      <c r="AI43" s="32"/>
      <c r="AJ43" s="32"/>
      <c r="AK43" s="32"/>
      <c r="AL43" s="32"/>
      <c r="AM43" s="32"/>
      <c r="AN43" s="32"/>
      <c r="AO43" s="32">
        <v>1</v>
      </c>
      <c r="AP43" s="32"/>
      <c r="AQ43" s="32"/>
      <c r="AR43" s="32"/>
      <c r="AS43" s="32"/>
      <c r="AT43" s="32"/>
      <c r="AU43" s="32"/>
      <c r="AV43" s="32"/>
      <c r="AW43" s="32"/>
      <c r="AX43" s="32"/>
      <c r="AY43" s="62"/>
      <c r="AZ43" s="30" t="e">
        <f>IF($O43&lt;=500,$AA43*#REF!,IF($O43&gt;500,$AA43*#REF!,0))</f>
        <v>#REF!</v>
      </c>
      <c r="BA43" s="30" t="e">
        <f>$AA43*#REF!</f>
        <v>#REF!</v>
      </c>
      <c r="BB43" s="30" t="e">
        <f>$AA43*#REF!</f>
        <v>#REF!</v>
      </c>
      <c r="BC43" s="30" t="e">
        <f>AA43*(#REF!*#REF!)</f>
        <v>#REF!</v>
      </c>
      <c r="BD43" s="30" t="e">
        <f>AA43*(#REF!*#REF!)</f>
        <v>#REF!</v>
      </c>
      <c r="BE43" s="30" t="e">
        <f>$AA43*#REF!</f>
        <v>#REF!</v>
      </c>
      <c r="BF43" s="30" t="e">
        <f>IF($O43&lt;=1000,$AE43*#REF!,IF($O43&gt;1000,$AE43*#REF!,0))*0</f>
        <v>#REF!</v>
      </c>
      <c r="BG43" s="30" t="e">
        <f>IF($O43&lt;=1000,$AE43*#REF!,IF($O43&gt;1000,$AE43*#REF!,0))*0</f>
        <v>#REF!</v>
      </c>
      <c r="BH43" s="30" t="e">
        <f>IF($O43&lt;=1000,$AE43*#REF!,IF($O43&gt;1000,$AE43*#REF!,0))*0</f>
        <v>#REF!</v>
      </c>
      <c r="BI43" s="30" t="e">
        <f>$AE43*(#REF!*#REF!)*0</f>
        <v>#REF!</v>
      </c>
      <c r="BJ43" s="30" t="e">
        <f>$AE43*(#REF!*#REF!)*0</f>
        <v>#REF!</v>
      </c>
      <c r="BK43" s="30" t="e">
        <f>$AE43*#REF!*0</f>
        <v>#REF!</v>
      </c>
      <c r="BL43" s="30" t="e">
        <f>IF($O43&lt;=500,$AC43*#REF!*#REF!,IF($O43&gt;500,$AC43*#REF!*#REF!,0))</f>
        <v>#REF!</v>
      </c>
      <c r="BM43" s="30" t="e">
        <f>IF($O43&lt;=500,$AC43*#REF!*#REF!,IF($O43&gt;500,$AC43*#REF!*#REF!,0))</f>
        <v>#REF!</v>
      </c>
      <c r="BN43" s="30" t="e">
        <f>IF($O43&lt;=500,$AC43*#REF!*#REF!,IF($O43&gt;500,$AC43*#REF!*#REF!,0))</f>
        <v>#REF!</v>
      </c>
      <c r="BO43" s="30" t="e">
        <f>$AC43*#REF!*#REF!</f>
        <v>#REF!</v>
      </c>
      <c r="BP43" s="30" t="e">
        <f>$AC43*(#REF!*#REF!)</f>
        <v>#REF!</v>
      </c>
      <c r="BQ43" s="30" t="e">
        <f>IF($O43&lt;=500,$AC43*#REF!*#REF!,IF($O43&gt;500,$AC43*#REF!*#REF!,0))</f>
        <v>#REF!</v>
      </c>
      <c r="BR43" s="30" t="e">
        <f>IF($O43&lt;=500,$AD43*#REF!*#REF!,IF($O43&gt;500,$AD43*#REF!*#REF!,0))</f>
        <v>#REF!</v>
      </c>
      <c r="BS43" s="30" t="e">
        <f>IF($O43&lt;=500,$AD43*#REF!*#REF!,IF($O43&gt;500,$AD43*#REF!*#REF!,0))</f>
        <v>#REF!</v>
      </c>
      <c r="BT43" s="30" t="e">
        <f>IF($O43&lt;=500,$AD43*#REF!*#REF!,IF($O43&gt;500,$AD43*#REF!*#REF!,0))</f>
        <v>#REF!</v>
      </c>
      <c r="BU43" s="30" t="e">
        <f>$AD43*#REF!*#REF!</f>
        <v>#REF!</v>
      </c>
      <c r="BV43" s="30" t="e">
        <f>$AD43*(#REF!*#REF!)</f>
        <v>#REF!</v>
      </c>
      <c r="BW43" s="30" t="e">
        <f>IF($O43&lt;=500,$AD43*#REF!*#REF!,IF($O43&gt;500,$AD43*#REF!*#REF!,0))</f>
        <v>#REF!</v>
      </c>
      <c r="BX43" s="56" t="e">
        <f>IF($O43&lt;=500,$AB43*#REF!,IF($O43&gt;500,$AB43*#REF!,0))</f>
        <v>#REF!</v>
      </c>
      <c r="BY43" s="30" t="e">
        <f>IF($O43&lt;=500,$AB43*#REF!,IF($O43&gt;500,$AB43*#REF!,0))</f>
        <v>#REF!</v>
      </c>
      <c r="BZ43" s="30" t="e">
        <f>IF($O43&lt;=500,$AB43*#REF!,IF($O43&gt;500,$AB43*#REF!,0))</f>
        <v>#REF!</v>
      </c>
      <c r="CA43" s="54" t="e">
        <f>$AB43*#REF!*#REF!</f>
        <v>#REF!</v>
      </c>
      <c r="CB43" s="54" t="e">
        <f>$AB43*(#REF!*#REF!)</f>
        <v>#REF!</v>
      </c>
      <c r="CC43" s="54" t="e">
        <f>$AB43*#REF!*#REF!</f>
        <v>#REF!</v>
      </c>
      <c r="CD43" s="31" t="e">
        <f>SUM(AZ43+BF43+BL43+BR43+BX43)/1000*#REF!+(AF43*#REF!)</f>
        <v>#REF!</v>
      </c>
      <c r="CE43" s="53" t="e">
        <f>SUM(BA43+BG43+BM43+BS43+BY43)/1000*#REF!</f>
        <v>#REF!</v>
      </c>
      <c r="CF43" s="30" t="e">
        <f t="shared" si="0"/>
        <v>#REF!</v>
      </c>
      <c r="CG43" s="53" t="e">
        <f t="shared" si="1"/>
        <v>#REF!</v>
      </c>
      <c r="CH43" s="54" t="e">
        <f t="shared" si="2"/>
        <v>#REF!</v>
      </c>
      <c r="CI43" s="54" t="e">
        <f t="shared" si="3"/>
        <v>#REF!</v>
      </c>
      <c r="CJ43" s="26"/>
      <c r="CK43" s="26"/>
      <c r="CL43" s="26"/>
      <c r="CM43" s="26"/>
      <c r="CN43" s="26"/>
    </row>
    <row r="44" spans="1:92" s="29" customFormat="1" ht="25.5">
      <c r="A44" s="34" t="s">
        <v>93</v>
      </c>
      <c r="B44" s="34"/>
      <c r="C44" s="34"/>
      <c r="D44" s="34"/>
      <c r="E44" s="34"/>
      <c r="F44" s="33" t="s">
        <v>69</v>
      </c>
      <c r="G44" s="32">
        <v>3</v>
      </c>
      <c r="H44" s="32">
        <v>3</v>
      </c>
      <c r="I44" s="32">
        <v>62</v>
      </c>
      <c r="J44" s="32">
        <v>1963</v>
      </c>
      <c r="K44" s="32" t="s">
        <v>220</v>
      </c>
      <c r="L44" s="32" t="s">
        <v>220</v>
      </c>
      <c r="M44" s="32" t="s">
        <v>222</v>
      </c>
      <c r="N44" s="32" t="s">
        <v>242</v>
      </c>
      <c r="O44" s="32"/>
      <c r="P44" s="32"/>
      <c r="Q44" s="32"/>
      <c r="R44" s="32"/>
      <c r="S44" s="32"/>
      <c r="T44" s="32">
        <v>1</v>
      </c>
      <c r="U44" s="32" t="s">
        <v>245</v>
      </c>
      <c r="V44" s="32"/>
      <c r="W44" s="32"/>
      <c r="X44" s="32"/>
      <c r="Y44" s="32"/>
      <c r="Z44" s="32"/>
      <c r="AA44" s="32"/>
      <c r="AB44" s="32">
        <v>480</v>
      </c>
      <c r="AC44" s="32"/>
      <c r="AD44" s="32"/>
      <c r="AE44" s="32"/>
      <c r="AF44" s="32">
        <v>800</v>
      </c>
      <c r="AG44" s="32"/>
      <c r="AH44" s="32"/>
      <c r="AI44" s="32"/>
      <c r="AJ44" s="32"/>
      <c r="AK44" s="32"/>
      <c r="AL44" s="32"/>
      <c r="AM44" s="32"/>
      <c r="AN44" s="32"/>
      <c r="AO44" s="32">
        <v>1</v>
      </c>
      <c r="AP44" s="32"/>
      <c r="AQ44" s="32"/>
      <c r="AR44" s="32"/>
      <c r="AS44" s="32"/>
      <c r="AT44" s="32"/>
      <c r="AU44" s="32"/>
      <c r="AV44" s="32"/>
      <c r="AW44" s="32"/>
      <c r="AX44" s="32"/>
      <c r="AY44" s="62"/>
      <c r="AZ44" s="30" t="e">
        <f>IF($O44&lt;=500,$AA44*#REF!,IF($O44&gt;500,$AA44*#REF!,0))</f>
        <v>#REF!</v>
      </c>
      <c r="BA44" s="30" t="e">
        <f>$AA44*#REF!</f>
        <v>#REF!</v>
      </c>
      <c r="BB44" s="30" t="e">
        <f>$AA44*#REF!</f>
        <v>#REF!</v>
      </c>
      <c r="BC44" s="30" t="e">
        <f>AA44*(#REF!*#REF!)</f>
        <v>#REF!</v>
      </c>
      <c r="BD44" s="30" t="e">
        <f>AA44*(#REF!*#REF!)</f>
        <v>#REF!</v>
      </c>
      <c r="BE44" s="30" t="e">
        <f>$AA44*#REF!</f>
        <v>#REF!</v>
      </c>
      <c r="BF44" s="30" t="e">
        <f>IF($O44&lt;=1000,$AE44*#REF!,IF($O44&gt;1000,$AE44*#REF!,0))*0</f>
        <v>#REF!</v>
      </c>
      <c r="BG44" s="30" t="e">
        <f>IF($O44&lt;=1000,$AE44*#REF!,IF($O44&gt;1000,$AE44*#REF!,0))*0</f>
        <v>#REF!</v>
      </c>
      <c r="BH44" s="30" t="e">
        <f>IF($O44&lt;=1000,$AE44*#REF!,IF($O44&gt;1000,$AE44*#REF!,0))*0</f>
        <v>#REF!</v>
      </c>
      <c r="BI44" s="30" t="e">
        <f>$AE44*(#REF!*#REF!)*0</f>
        <v>#REF!</v>
      </c>
      <c r="BJ44" s="30" t="e">
        <f>$AE44*(#REF!*#REF!)*0</f>
        <v>#REF!</v>
      </c>
      <c r="BK44" s="30" t="e">
        <f>$AE44*#REF!*0</f>
        <v>#REF!</v>
      </c>
      <c r="BL44" s="30" t="e">
        <f>IF($O44&lt;=500,$AC44*#REF!*#REF!,IF($O44&gt;500,$AC44*#REF!*#REF!,0))</f>
        <v>#REF!</v>
      </c>
      <c r="BM44" s="30" t="e">
        <f>IF($O44&lt;=500,$AC44*#REF!*#REF!,IF($O44&gt;500,$AC44*#REF!*#REF!,0))</f>
        <v>#REF!</v>
      </c>
      <c r="BN44" s="30" t="e">
        <f>IF($O44&lt;=500,$AC44*#REF!*#REF!,IF($O44&gt;500,$AC44*#REF!*#REF!,0))</f>
        <v>#REF!</v>
      </c>
      <c r="BO44" s="30" t="e">
        <f>$AC44*#REF!*#REF!</f>
        <v>#REF!</v>
      </c>
      <c r="BP44" s="30" t="e">
        <f>$AC44*(#REF!*#REF!)</f>
        <v>#REF!</v>
      </c>
      <c r="BQ44" s="30" t="e">
        <f>IF($O44&lt;=500,$AC44*#REF!*#REF!,IF($O44&gt;500,$AC44*#REF!*#REF!,0))</f>
        <v>#REF!</v>
      </c>
      <c r="BR44" s="30" t="e">
        <f>IF($O44&lt;=500,$AD44*#REF!*#REF!,IF($O44&gt;500,$AD44*#REF!*#REF!,0))</f>
        <v>#REF!</v>
      </c>
      <c r="BS44" s="30" t="e">
        <f>IF($O44&lt;=500,$AD44*#REF!*#REF!,IF($O44&gt;500,$AD44*#REF!*#REF!,0))</f>
        <v>#REF!</v>
      </c>
      <c r="BT44" s="30" t="e">
        <f>IF($O44&lt;=500,$AD44*#REF!*#REF!,IF($O44&gt;500,$AD44*#REF!*#REF!,0))</f>
        <v>#REF!</v>
      </c>
      <c r="BU44" s="30" t="e">
        <f>$AD44*#REF!*#REF!</f>
        <v>#REF!</v>
      </c>
      <c r="BV44" s="30" t="e">
        <f>$AD44*(#REF!*#REF!)</f>
        <v>#REF!</v>
      </c>
      <c r="BW44" s="30" t="e">
        <f>IF($O44&lt;=500,$AD44*#REF!*#REF!,IF($O44&gt;500,$AD44*#REF!*#REF!,0))</f>
        <v>#REF!</v>
      </c>
      <c r="BX44" s="56" t="e">
        <f>IF($O44&lt;=500,$AB44*#REF!,IF($O44&gt;500,$AB44*#REF!,0))</f>
        <v>#REF!</v>
      </c>
      <c r="BY44" s="30" t="e">
        <f>IF($O44&lt;=500,$AB44*#REF!,IF($O44&gt;500,$AB44*#REF!,0))</f>
        <v>#REF!</v>
      </c>
      <c r="BZ44" s="30" t="e">
        <f>IF($O44&lt;=500,$AB44*#REF!,IF($O44&gt;500,$AB44*#REF!,0))</f>
        <v>#REF!</v>
      </c>
      <c r="CA44" s="54" t="e">
        <f>$AB44*#REF!*#REF!</f>
        <v>#REF!</v>
      </c>
      <c r="CB44" s="54" t="e">
        <f>$AB44*(#REF!*#REF!)</f>
        <v>#REF!</v>
      </c>
      <c r="CC44" s="54" t="e">
        <f>$AB44*#REF!*#REF!</f>
        <v>#REF!</v>
      </c>
      <c r="CD44" s="31" t="e">
        <f>SUM(AZ44+BF44+BL44+BR44+BX44)/1000*#REF!+(AF44*#REF!)</f>
        <v>#REF!</v>
      </c>
      <c r="CE44" s="53" t="e">
        <f>SUM(BA44+BG44+BM44+BS44+BY44)/1000*#REF!</f>
        <v>#REF!</v>
      </c>
      <c r="CF44" s="30" t="e">
        <f t="shared" si="0"/>
        <v>#REF!</v>
      </c>
      <c r="CG44" s="53" t="e">
        <f t="shared" si="1"/>
        <v>#REF!</v>
      </c>
      <c r="CH44" s="54" t="e">
        <f t="shared" si="2"/>
        <v>#REF!</v>
      </c>
      <c r="CI44" s="54" t="e">
        <f t="shared" si="3"/>
        <v>#REF!</v>
      </c>
      <c r="CJ44" s="26"/>
      <c r="CK44" s="26"/>
      <c r="CL44" s="26"/>
      <c r="CM44" s="26"/>
      <c r="CN44" s="26"/>
    </row>
    <row r="45" spans="1:92" s="29" customFormat="1" ht="25.5">
      <c r="A45" s="34" t="s">
        <v>92</v>
      </c>
      <c r="B45" s="34"/>
      <c r="C45" s="34"/>
      <c r="D45" s="34"/>
      <c r="E45" s="34"/>
      <c r="F45" s="33" t="s">
        <v>91</v>
      </c>
      <c r="G45" s="32">
        <v>1</v>
      </c>
      <c r="H45" s="32">
        <v>4</v>
      </c>
      <c r="I45" s="32"/>
      <c r="J45" s="32">
        <v>1898</v>
      </c>
      <c r="K45" s="32" t="s">
        <v>220</v>
      </c>
      <c r="L45" s="32" t="s">
        <v>220</v>
      </c>
      <c r="M45" s="32" t="s">
        <v>222</v>
      </c>
      <c r="N45" s="32" t="s">
        <v>232</v>
      </c>
      <c r="O45" s="32"/>
      <c r="P45" s="32"/>
      <c r="Q45" s="32"/>
      <c r="R45" s="32"/>
      <c r="S45" s="32"/>
      <c r="T45" s="32"/>
      <c r="U45" s="32" t="s">
        <v>245</v>
      </c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>
        <v>430</v>
      </c>
      <c r="AG45" s="32"/>
      <c r="AH45" s="32"/>
      <c r="AI45" s="32"/>
      <c r="AJ45" s="32"/>
      <c r="AK45" s="32"/>
      <c r="AL45" s="32"/>
      <c r="AM45" s="32"/>
      <c r="AN45" s="32"/>
      <c r="AO45" s="32">
        <v>1</v>
      </c>
      <c r="AP45" s="32"/>
      <c r="AQ45" s="32"/>
      <c r="AR45" s="32"/>
      <c r="AS45" s="32"/>
      <c r="AT45" s="32"/>
      <c r="AU45" s="32"/>
      <c r="AV45" s="32"/>
      <c r="AW45" s="32"/>
      <c r="AX45" s="32"/>
      <c r="AY45" s="62"/>
      <c r="AZ45" s="30" t="e">
        <f>IF($O45&lt;=500,$AA45*#REF!,IF($O45&gt;500,$AA45*#REF!,0))</f>
        <v>#REF!</v>
      </c>
      <c r="BA45" s="30" t="e">
        <f>$AA45*#REF!</f>
        <v>#REF!</v>
      </c>
      <c r="BB45" s="30" t="e">
        <f>$AA45*#REF!</f>
        <v>#REF!</v>
      </c>
      <c r="BC45" s="30" t="e">
        <f>AA45*(#REF!*#REF!)</f>
        <v>#REF!</v>
      </c>
      <c r="BD45" s="30" t="e">
        <f>AA45*(#REF!*#REF!)</f>
        <v>#REF!</v>
      </c>
      <c r="BE45" s="30" t="e">
        <f>$AA45*#REF!</f>
        <v>#REF!</v>
      </c>
      <c r="BF45" s="30" t="e">
        <f>IF($O45&lt;=1000,$AE45*#REF!,IF($O45&gt;1000,$AE45*#REF!,0))*0</f>
        <v>#REF!</v>
      </c>
      <c r="BG45" s="30" t="e">
        <f>IF($O45&lt;=1000,$AE45*#REF!,IF($O45&gt;1000,$AE45*#REF!,0))*0</f>
        <v>#REF!</v>
      </c>
      <c r="BH45" s="30" t="e">
        <f>IF($O45&lt;=1000,$AE45*#REF!,IF($O45&gt;1000,$AE45*#REF!,0))*0</f>
        <v>#REF!</v>
      </c>
      <c r="BI45" s="30" t="e">
        <f>$AE45*(#REF!*#REF!)*0</f>
        <v>#REF!</v>
      </c>
      <c r="BJ45" s="30" t="e">
        <f>$AE45*(#REF!*#REF!)*0</f>
        <v>#REF!</v>
      </c>
      <c r="BK45" s="30" t="e">
        <f>$AE45*#REF!*0</f>
        <v>#REF!</v>
      </c>
      <c r="BL45" s="30" t="e">
        <f>IF($O45&lt;=500,$AC45*#REF!*#REF!,IF($O45&gt;500,$AC45*#REF!*#REF!,0))</f>
        <v>#REF!</v>
      </c>
      <c r="BM45" s="30" t="e">
        <f>IF($O45&lt;=500,$AC45*#REF!*#REF!,IF($O45&gt;500,$AC45*#REF!*#REF!,0))</f>
        <v>#REF!</v>
      </c>
      <c r="BN45" s="30" t="e">
        <f>IF($O45&lt;=500,$AC45*#REF!*#REF!,IF($O45&gt;500,$AC45*#REF!*#REF!,0))</f>
        <v>#REF!</v>
      </c>
      <c r="BO45" s="30" t="e">
        <f>$AC45*#REF!*#REF!</f>
        <v>#REF!</v>
      </c>
      <c r="BP45" s="30" t="e">
        <f>$AC45*(#REF!*#REF!)</f>
        <v>#REF!</v>
      </c>
      <c r="BQ45" s="30" t="e">
        <f>IF($O45&lt;=500,$AC45*#REF!*#REF!,IF($O45&gt;500,$AC45*#REF!*#REF!,0))</f>
        <v>#REF!</v>
      </c>
      <c r="BR45" s="30" t="e">
        <f>IF($O45&lt;=500,$AD45*#REF!*#REF!,IF($O45&gt;500,$AD45*#REF!*#REF!,0))</f>
        <v>#REF!</v>
      </c>
      <c r="BS45" s="30" t="e">
        <f>IF($O45&lt;=500,$AD45*#REF!*#REF!,IF($O45&gt;500,$AD45*#REF!*#REF!,0))</f>
        <v>#REF!</v>
      </c>
      <c r="BT45" s="30" t="e">
        <f>IF($O45&lt;=500,$AD45*#REF!*#REF!,IF($O45&gt;500,$AD45*#REF!*#REF!,0))</f>
        <v>#REF!</v>
      </c>
      <c r="BU45" s="30" t="e">
        <f>$AD45*#REF!*#REF!</f>
        <v>#REF!</v>
      </c>
      <c r="BV45" s="30" t="e">
        <f>$AD45*(#REF!*#REF!)</f>
        <v>#REF!</v>
      </c>
      <c r="BW45" s="30" t="e">
        <f>IF($O45&lt;=500,$AD45*#REF!*#REF!,IF($O45&gt;500,$AD45*#REF!*#REF!,0))</f>
        <v>#REF!</v>
      </c>
      <c r="BX45" s="56" t="e">
        <f>IF($O45&lt;=500,$AB45*#REF!,IF($O45&gt;500,$AB45*#REF!,0))</f>
        <v>#REF!</v>
      </c>
      <c r="BY45" s="30" t="e">
        <f>IF($O45&lt;=500,$AB45*#REF!,IF($O45&gt;500,$AB45*#REF!,0))</f>
        <v>#REF!</v>
      </c>
      <c r="BZ45" s="30" t="e">
        <f>IF($O45&lt;=500,$AB45*#REF!,IF($O45&gt;500,$AB45*#REF!,0))</f>
        <v>#REF!</v>
      </c>
      <c r="CA45" s="54" t="e">
        <f>$AB45*#REF!*#REF!</f>
        <v>#REF!</v>
      </c>
      <c r="CB45" s="54" t="e">
        <f>$AB45*(#REF!*#REF!)</f>
        <v>#REF!</v>
      </c>
      <c r="CC45" s="54" t="e">
        <f>$AB45*#REF!*#REF!</f>
        <v>#REF!</v>
      </c>
      <c r="CD45" s="31" t="e">
        <f>SUM(AZ45+BF45+BL45+BR45+BX45)/1000*#REF!+(AF45*#REF!)</f>
        <v>#REF!</v>
      </c>
      <c r="CE45" s="53" t="e">
        <f>SUM(BA45+BG45+BM45+BS45+BY45)/1000*#REF!</f>
        <v>#REF!</v>
      </c>
      <c r="CF45" s="30" t="e">
        <f t="shared" si="0"/>
        <v>#REF!</v>
      </c>
      <c r="CG45" s="53" t="e">
        <f t="shared" si="1"/>
        <v>#REF!</v>
      </c>
      <c r="CH45" s="54" t="e">
        <f t="shared" si="2"/>
        <v>#REF!</v>
      </c>
      <c r="CI45" s="54" t="e">
        <f t="shared" si="3"/>
        <v>#REF!</v>
      </c>
      <c r="CJ45" s="26"/>
      <c r="CK45" s="26"/>
      <c r="CL45" s="26"/>
      <c r="CM45" s="26"/>
      <c r="CN45" s="26"/>
    </row>
    <row r="46" spans="1:92" s="29" customFormat="1" ht="38.25">
      <c r="A46" s="34" t="s">
        <v>90</v>
      </c>
      <c r="B46" s="34"/>
      <c r="C46" s="34"/>
      <c r="D46" s="34"/>
      <c r="E46" s="34"/>
      <c r="F46" s="33" t="s">
        <v>89</v>
      </c>
      <c r="G46" s="32">
        <v>1</v>
      </c>
      <c r="H46" s="32">
        <v>3</v>
      </c>
      <c r="I46" s="32">
        <v>100</v>
      </c>
      <c r="J46" s="32">
        <v>1980</v>
      </c>
      <c r="K46" s="32" t="s">
        <v>220</v>
      </c>
      <c r="L46" s="32" t="s">
        <v>220</v>
      </c>
      <c r="M46" s="32" t="s">
        <v>222</v>
      </c>
      <c r="N46" s="32" t="s">
        <v>233</v>
      </c>
      <c r="O46" s="32">
        <v>24</v>
      </c>
      <c r="P46" s="32">
        <v>1978</v>
      </c>
      <c r="Q46" s="32"/>
      <c r="R46" s="32">
        <v>1</v>
      </c>
      <c r="S46" s="32"/>
      <c r="T46" s="32"/>
      <c r="U46" s="32" t="s">
        <v>245</v>
      </c>
      <c r="V46" s="32"/>
      <c r="W46" s="32"/>
      <c r="X46" s="32"/>
      <c r="Y46" s="32"/>
      <c r="Z46" s="32"/>
      <c r="AA46" s="32">
        <v>2500</v>
      </c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>
        <v>1</v>
      </c>
      <c r="AP46" s="32"/>
      <c r="AQ46" s="32"/>
      <c r="AR46" s="32"/>
      <c r="AS46" s="32"/>
      <c r="AT46" s="32"/>
      <c r="AU46" s="32"/>
      <c r="AV46" s="32"/>
      <c r="AW46" s="32"/>
      <c r="AX46" s="32"/>
      <c r="AY46" s="62"/>
      <c r="AZ46" s="30" t="e">
        <f>IF($O46&lt;=500,$AA46*#REF!,IF($O46&gt;500,$AA46*#REF!,0))</f>
        <v>#REF!</v>
      </c>
      <c r="BA46" s="30" t="e">
        <f>$AA46*#REF!</f>
        <v>#REF!</v>
      </c>
      <c r="BB46" s="30" t="e">
        <f>$AA46*#REF!</f>
        <v>#REF!</v>
      </c>
      <c r="BC46" s="30" t="e">
        <f>AA46*(#REF!*#REF!)</f>
        <v>#REF!</v>
      </c>
      <c r="BD46" s="30" t="e">
        <f>AA46*(#REF!*#REF!)</f>
        <v>#REF!</v>
      </c>
      <c r="BE46" s="30" t="e">
        <f>$AA46*#REF!</f>
        <v>#REF!</v>
      </c>
      <c r="BF46" s="30" t="e">
        <f>IF($O46&lt;=1000,$AE46*#REF!,IF($O46&gt;1000,$AE46*#REF!,0))*0</f>
        <v>#REF!</v>
      </c>
      <c r="BG46" s="30" t="e">
        <f>IF($O46&lt;=1000,$AE46*#REF!,IF($O46&gt;1000,$AE46*#REF!,0))*0</f>
        <v>#REF!</v>
      </c>
      <c r="BH46" s="30" t="e">
        <f>IF($O46&lt;=1000,$AE46*#REF!,IF($O46&gt;1000,$AE46*#REF!,0))*0</f>
        <v>#REF!</v>
      </c>
      <c r="BI46" s="30" t="e">
        <f>$AE46*(#REF!*#REF!)*0</f>
        <v>#REF!</v>
      </c>
      <c r="BJ46" s="30" t="e">
        <f>$AE46*(#REF!*#REF!)*0</f>
        <v>#REF!</v>
      </c>
      <c r="BK46" s="30" t="e">
        <f>$AE46*#REF!*0</f>
        <v>#REF!</v>
      </c>
      <c r="BL46" s="30" t="e">
        <f>IF($O46&lt;=500,$AC46*#REF!*#REF!,IF($O46&gt;500,$AC46*#REF!*#REF!,0))</f>
        <v>#REF!</v>
      </c>
      <c r="BM46" s="30" t="e">
        <f>IF($O46&lt;=500,$AC46*#REF!*#REF!,IF($O46&gt;500,$AC46*#REF!*#REF!,0))</f>
        <v>#REF!</v>
      </c>
      <c r="BN46" s="30" t="e">
        <f>IF($O46&lt;=500,$AC46*#REF!*#REF!,IF($O46&gt;500,$AC46*#REF!*#REF!,0))</f>
        <v>#REF!</v>
      </c>
      <c r="BO46" s="30" t="e">
        <f>$AC46*#REF!*#REF!</f>
        <v>#REF!</v>
      </c>
      <c r="BP46" s="30" t="e">
        <f>$AC46*(#REF!*#REF!)</f>
        <v>#REF!</v>
      </c>
      <c r="BQ46" s="30" t="e">
        <f>IF($O46&lt;=500,$AC46*#REF!*#REF!,IF($O46&gt;500,$AC46*#REF!*#REF!,0))</f>
        <v>#REF!</v>
      </c>
      <c r="BR46" s="30" t="e">
        <f>IF($O46&lt;=500,$AD46*#REF!*#REF!,IF($O46&gt;500,$AD46*#REF!*#REF!,0))</f>
        <v>#REF!</v>
      </c>
      <c r="BS46" s="30" t="e">
        <f>IF($O46&lt;=500,$AD46*#REF!*#REF!,IF($O46&gt;500,$AD46*#REF!*#REF!,0))</f>
        <v>#REF!</v>
      </c>
      <c r="BT46" s="30" t="e">
        <f>IF($O46&lt;=500,$AD46*#REF!*#REF!,IF($O46&gt;500,$AD46*#REF!*#REF!,0))</f>
        <v>#REF!</v>
      </c>
      <c r="BU46" s="30" t="e">
        <f>$AD46*#REF!*#REF!</f>
        <v>#REF!</v>
      </c>
      <c r="BV46" s="30" t="e">
        <f>$AD46*(#REF!*#REF!)</f>
        <v>#REF!</v>
      </c>
      <c r="BW46" s="30" t="e">
        <f>IF($O46&lt;=500,$AD46*#REF!*#REF!,IF($O46&gt;500,$AD46*#REF!*#REF!,0))</f>
        <v>#REF!</v>
      </c>
      <c r="BX46" s="56" t="e">
        <f>IF($O46&lt;=500,$AB46*#REF!,IF($O46&gt;500,$AB46*#REF!,0))</f>
        <v>#REF!</v>
      </c>
      <c r="BY46" s="30" t="e">
        <f>IF($O46&lt;=500,$AB46*#REF!,IF($O46&gt;500,$AB46*#REF!,0))</f>
        <v>#REF!</v>
      </c>
      <c r="BZ46" s="30" t="e">
        <f>IF($O46&lt;=500,$AB46*#REF!,IF($O46&gt;500,$AB46*#REF!,0))</f>
        <v>#REF!</v>
      </c>
      <c r="CA46" s="54" t="e">
        <f>$AB46*#REF!*#REF!</f>
        <v>#REF!</v>
      </c>
      <c r="CB46" s="54" t="e">
        <f>$AB46*(#REF!*#REF!)</f>
        <v>#REF!</v>
      </c>
      <c r="CC46" s="54" t="e">
        <f>$AB46*#REF!*#REF!</f>
        <v>#REF!</v>
      </c>
      <c r="CD46" s="31" t="e">
        <f>SUM(AZ46+BF46+BL46+BR46+BX46)/1000*#REF!+(AF46*#REF!)</f>
        <v>#REF!</v>
      </c>
      <c r="CE46" s="53" t="e">
        <f>SUM(BA46+BG46+BM46+BS46+BY46)/1000*#REF!</f>
        <v>#REF!</v>
      </c>
      <c r="CF46" s="30" t="e">
        <f t="shared" si="0"/>
        <v>#REF!</v>
      </c>
      <c r="CG46" s="53" t="e">
        <f t="shared" si="1"/>
        <v>#REF!</v>
      </c>
      <c r="CH46" s="54" t="e">
        <f t="shared" si="2"/>
        <v>#REF!</v>
      </c>
      <c r="CI46" s="54" t="e">
        <f t="shared" si="3"/>
        <v>#REF!</v>
      </c>
      <c r="CJ46" s="26"/>
      <c r="CK46" s="26"/>
      <c r="CL46" s="26"/>
      <c r="CM46" s="26"/>
      <c r="CN46" s="26"/>
    </row>
    <row r="47" spans="1:92" s="29" customFormat="1" ht="25.5">
      <c r="A47" s="34" t="s">
        <v>88</v>
      </c>
      <c r="B47" s="34"/>
      <c r="C47" s="34"/>
      <c r="D47" s="34"/>
      <c r="E47" s="34"/>
      <c r="F47" s="33" t="s">
        <v>69</v>
      </c>
      <c r="G47" s="32">
        <v>3</v>
      </c>
      <c r="H47" s="32"/>
      <c r="I47" s="32"/>
      <c r="J47" s="32"/>
      <c r="K47" s="32" t="s">
        <v>220</v>
      </c>
      <c r="L47" s="32" t="s">
        <v>220</v>
      </c>
      <c r="M47" s="32" t="s">
        <v>222</v>
      </c>
      <c r="N47" s="32" t="s">
        <v>242</v>
      </c>
      <c r="O47" s="32"/>
      <c r="P47" s="32"/>
      <c r="Q47" s="32"/>
      <c r="R47" s="32"/>
      <c r="S47" s="32"/>
      <c r="T47" s="32"/>
      <c r="U47" s="32" t="s">
        <v>245</v>
      </c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>
        <v>1</v>
      </c>
      <c r="AP47" s="32"/>
      <c r="AQ47" s="32"/>
      <c r="AR47" s="32"/>
      <c r="AS47" s="32"/>
      <c r="AT47" s="32"/>
      <c r="AU47" s="32"/>
      <c r="AV47" s="32"/>
      <c r="AW47" s="32"/>
      <c r="AX47" s="32"/>
      <c r="AY47" s="62"/>
      <c r="AZ47" s="30" t="e">
        <f>IF($O47&lt;=500,$AA47*#REF!,IF($O47&gt;500,$AA47*#REF!,0))</f>
        <v>#REF!</v>
      </c>
      <c r="BA47" s="30" t="e">
        <f>$AA47*#REF!</f>
        <v>#REF!</v>
      </c>
      <c r="BB47" s="30" t="e">
        <f>$AA47*#REF!</f>
        <v>#REF!</v>
      </c>
      <c r="BC47" s="30" t="e">
        <f>AA47*(#REF!*#REF!)</f>
        <v>#REF!</v>
      </c>
      <c r="BD47" s="30" t="e">
        <f>AA47*(#REF!*#REF!)</f>
        <v>#REF!</v>
      </c>
      <c r="BE47" s="30" t="e">
        <f>$AA47*#REF!</f>
        <v>#REF!</v>
      </c>
      <c r="BF47" s="30" t="e">
        <f>IF($O47&lt;=1000,$AE47*#REF!,IF($O47&gt;1000,$AE47*#REF!,0))*0</f>
        <v>#REF!</v>
      </c>
      <c r="BG47" s="30" t="e">
        <f>IF($O47&lt;=1000,$AE47*#REF!,IF($O47&gt;1000,$AE47*#REF!,0))*0</f>
        <v>#REF!</v>
      </c>
      <c r="BH47" s="30" t="e">
        <f>IF($O47&lt;=1000,$AE47*#REF!,IF($O47&gt;1000,$AE47*#REF!,0))*0</f>
        <v>#REF!</v>
      </c>
      <c r="BI47" s="30" t="e">
        <f>$AE47*(#REF!*#REF!)*0</f>
        <v>#REF!</v>
      </c>
      <c r="BJ47" s="30" t="e">
        <f>$AE47*(#REF!*#REF!)*0</f>
        <v>#REF!</v>
      </c>
      <c r="BK47" s="30" t="e">
        <f>$AE47*#REF!*0</f>
        <v>#REF!</v>
      </c>
      <c r="BL47" s="30" t="e">
        <f>IF($O47&lt;=500,$AC47*#REF!*#REF!,IF($O47&gt;500,$AC47*#REF!*#REF!,0))</f>
        <v>#REF!</v>
      </c>
      <c r="BM47" s="30" t="e">
        <f>IF($O47&lt;=500,$AC47*#REF!*#REF!,IF($O47&gt;500,$AC47*#REF!*#REF!,0))</f>
        <v>#REF!</v>
      </c>
      <c r="BN47" s="30" t="e">
        <f>IF($O47&lt;=500,$AC47*#REF!*#REF!,IF($O47&gt;500,$AC47*#REF!*#REF!,0))</f>
        <v>#REF!</v>
      </c>
      <c r="BO47" s="30" t="e">
        <f>$AC47*#REF!*#REF!</f>
        <v>#REF!</v>
      </c>
      <c r="BP47" s="30" t="e">
        <f>$AC47*(#REF!*#REF!)</f>
        <v>#REF!</v>
      </c>
      <c r="BQ47" s="30" t="e">
        <f>IF($O47&lt;=500,$AC47*#REF!*#REF!,IF($O47&gt;500,$AC47*#REF!*#REF!,0))</f>
        <v>#REF!</v>
      </c>
      <c r="BR47" s="30" t="e">
        <f>IF($O47&lt;=500,$AD47*#REF!*#REF!,IF($O47&gt;500,$AD47*#REF!*#REF!,0))</f>
        <v>#REF!</v>
      </c>
      <c r="BS47" s="30" t="e">
        <f>IF($O47&lt;=500,$AD47*#REF!*#REF!,IF($O47&gt;500,$AD47*#REF!*#REF!,0))</f>
        <v>#REF!</v>
      </c>
      <c r="BT47" s="30" t="e">
        <f>IF($O47&lt;=500,$AD47*#REF!*#REF!,IF($O47&gt;500,$AD47*#REF!*#REF!,0))</f>
        <v>#REF!</v>
      </c>
      <c r="BU47" s="30" t="e">
        <f>$AD47*#REF!*#REF!</f>
        <v>#REF!</v>
      </c>
      <c r="BV47" s="30" t="e">
        <f>$AD47*(#REF!*#REF!)</f>
        <v>#REF!</v>
      </c>
      <c r="BW47" s="30" t="e">
        <f>IF($O47&lt;=500,$AD47*#REF!*#REF!,IF($O47&gt;500,$AD47*#REF!*#REF!,0))</f>
        <v>#REF!</v>
      </c>
      <c r="BX47" s="56" t="e">
        <f>IF($O47&lt;=500,$AB47*#REF!,IF($O47&gt;500,$AB47*#REF!,0))</f>
        <v>#REF!</v>
      </c>
      <c r="BY47" s="30" t="e">
        <f>IF($O47&lt;=500,$AB47*#REF!,IF($O47&gt;500,$AB47*#REF!,0))</f>
        <v>#REF!</v>
      </c>
      <c r="BZ47" s="30" t="e">
        <f>IF($O47&lt;=500,$AB47*#REF!,IF($O47&gt;500,$AB47*#REF!,0))</f>
        <v>#REF!</v>
      </c>
      <c r="CA47" s="54" t="e">
        <f>$AB47*#REF!*#REF!</f>
        <v>#REF!</v>
      </c>
      <c r="CB47" s="54" t="e">
        <f>$AB47*(#REF!*#REF!)</f>
        <v>#REF!</v>
      </c>
      <c r="CC47" s="54" t="e">
        <f>$AB47*#REF!*#REF!</f>
        <v>#REF!</v>
      </c>
      <c r="CD47" s="31" t="e">
        <f>SUM(AZ47+BF47+BL47+BR47+BX47)/1000*#REF!+(AF47*#REF!)</f>
        <v>#REF!</v>
      </c>
      <c r="CE47" s="53" t="e">
        <f>SUM(BA47+BG47+BM47+BS47+BY47)/1000*#REF!</f>
        <v>#REF!</v>
      </c>
      <c r="CF47" s="30" t="e">
        <f t="shared" si="0"/>
        <v>#REF!</v>
      </c>
      <c r="CG47" s="53" t="e">
        <f t="shared" si="1"/>
        <v>#REF!</v>
      </c>
      <c r="CH47" s="54" t="e">
        <f t="shared" si="2"/>
        <v>#REF!</v>
      </c>
      <c r="CI47" s="54" t="e">
        <f t="shared" si="3"/>
        <v>#REF!</v>
      </c>
      <c r="CJ47" s="26"/>
      <c r="CK47" s="26"/>
      <c r="CL47" s="26"/>
      <c r="CM47" s="26"/>
      <c r="CN47" s="26"/>
    </row>
    <row r="48" spans="1:92" s="29" customFormat="1" ht="25.5">
      <c r="A48" s="34" t="s">
        <v>87</v>
      </c>
      <c r="B48" s="34"/>
      <c r="C48" s="34"/>
      <c r="D48" s="34"/>
      <c r="E48" s="34"/>
      <c r="F48" s="33" t="s">
        <v>86</v>
      </c>
      <c r="G48" s="32">
        <v>1</v>
      </c>
      <c r="H48" s="32">
        <v>3</v>
      </c>
      <c r="I48" s="32">
        <v>380</v>
      </c>
      <c r="J48" s="32">
        <v>1997</v>
      </c>
      <c r="K48" s="32" t="s">
        <v>220</v>
      </c>
      <c r="L48" s="32" t="s">
        <v>220</v>
      </c>
      <c r="M48" s="32" t="s">
        <v>222</v>
      </c>
      <c r="N48" s="32" t="s">
        <v>234</v>
      </c>
      <c r="O48" s="32"/>
      <c r="P48" s="32"/>
      <c r="Q48" s="32"/>
      <c r="R48" s="32"/>
      <c r="S48" s="32"/>
      <c r="T48" s="32"/>
      <c r="U48" s="32"/>
      <c r="V48" s="32"/>
      <c r="W48" s="32"/>
      <c r="X48" s="32">
        <v>1</v>
      </c>
      <c r="Y48" s="32">
        <v>1</v>
      </c>
      <c r="Z48" s="32"/>
      <c r="AA48" s="32"/>
      <c r="AB48" s="32"/>
      <c r="AC48" s="32"/>
      <c r="AD48" s="32"/>
      <c r="AE48" s="32">
        <v>7000</v>
      </c>
      <c r="AF48" s="32">
        <v>1500</v>
      </c>
      <c r="AG48" s="32"/>
      <c r="AH48" s="32"/>
      <c r="AI48" s="32"/>
      <c r="AJ48" s="32"/>
      <c r="AK48" s="32"/>
      <c r="AL48" s="32"/>
      <c r="AM48" s="32"/>
      <c r="AN48" s="32"/>
      <c r="AO48" s="32">
        <v>1</v>
      </c>
      <c r="AP48" s="32"/>
      <c r="AQ48" s="32"/>
      <c r="AR48" s="32"/>
      <c r="AS48" s="32"/>
      <c r="AT48" s="32"/>
      <c r="AU48" s="32"/>
      <c r="AV48" s="32"/>
      <c r="AW48" s="32"/>
      <c r="AX48" s="32"/>
      <c r="AY48" s="62"/>
      <c r="AZ48" s="30" t="e">
        <f>IF($O48&lt;=500,$AA48*#REF!,IF($O48&gt;500,$AA48*#REF!,0))</f>
        <v>#REF!</v>
      </c>
      <c r="BA48" s="30" t="e">
        <f>$AA48*#REF!</f>
        <v>#REF!</v>
      </c>
      <c r="BB48" s="30" t="e">
        <f>$AA48*#REF!</f>
        <v>#REF!</v>
      </c>
      <c r="BC48" s="30" t="e">
        <f>AA48*(#REF!*#REF!)</f>
        <v>#REF!</v>
      </c>
      <c r="BD48" s="30" t="e">
        <f>AA48*(#REF!*#REF!)</f>
        <v>#REF!</v>
      </c>
      <c r="BE48" s="30" t="e">
        <f>$AA48*#REF!</f>
        <v>#REF!</v>
      </c>
      <c r="BF48" s="30" t="e">
        <f>IF($O48&lt;=1000,$AE48*#REF!,IF($O48&gt;1000,$AE48*#REF!,0))*0</f>
        <v>#REF!</v>
      </c>
      <c r="BG48" s="30" t="e">
        <f>IF($O48&lt;=1000,$AE48*#REF!,IF($O48&gt;1000,$AE48*#REF!,0))*0</f>
        <v>#REF!</v>
      </c>
      <c r="BH48" s="30" t="e">
        <f>IF($O48&lt;=1000,$AE48*#REF!,IF($O48&gt;1000,$AE48*#REF!,0))*0</f>
        <v>#REF!</v>
      </c>
      <c r="BI48" s="30" t="e">
        <f>$AE48*(#REF!*#REF!)*0</f>
        <v>#REF!</v>
      </c>
      <c r="BJ48" s="30" t="e">
        <f>$AE48*(#REF!*#REF!)*0</f>
        <v>#REF!</v>
      </c>
      <c r="BK48" s="30" t="e">
        <f>$AE48*#REF!*0</f>
        <v>#REF!</v>
      </c>
      <c r="BL48" s="30" t="e">
        <f>IF($O48&lt;=500,$AC48*#REF!*#REF!,IF($O48&gt;500,$AC48*#REF!*#REF!,0))</f>
        <v>#REF!</v>
      </c>
      <c r="BM48" s="30" t="e">
        <f>IF($O48&lt;=500,$AC48*#REF!*#REF!,IF($O48&gt;500,$AC48*#REF!*#REF!,0))</f>
        <v>#REF!</v>
      </c>
      <c r="BN48" s="30" t="e">
        <f>IF($O48&lt;=500,$AC48*#REF!*#REF!,IF($O48&gt;500,$AC48*#REF!*#REF!,0))</f>
        <v>#REF!</v>
      </c>
      <c r="BO48" s="30" t="e">
        <f>$AC48*#REF!*#REF!</f>
        <v>#REF!</v>
      </c>
      <c r="BP48" s="30" t="e">
        <f>$AC48*(#REF!*#REF!)</f>
        <v>#REF!</v>
      </c>
      <c r="BQ48" s="30" t="e">
        <f>IF($O48&lt;=500,$AC48*#REF!*#REF!,IF($O48&gt;500,$AC48*#REF!*#REF!,0))</f>
        <v>#REF!</v>
      </c>
      <c r="BR48" s="30" t="e">
        <f>IF($O48&lt;=500,$AD48*#REF!*#REF!,IF($O48&gt;500,$AD48*#REF!*#REF!,0))</f>
        <v>#REF!</v>
      </c>
      <c r="BS48" s="30" t="e">
        <f>IF($O48&lt;=500,$AD48*#REF!*#REF!,IF($O48&gt;500,$AD48*#REF!*#REF!,0))</f>
        <v>#REF!</v>
      </c>
      <c r="BT48" s="30" t="e">
        <f>IF($O48&lt;=500,$AD48*#REF!*#REF!,IF($O48&gt;500,$AD48*#REF!*#REF!,0))</f>
        <v>#REF!</v>
      </c>
      <c r="BU48" s="30" t="e">
        <f>$AD48*#REF!*#REF!</f>
        <v>#REF!</v>
      </c>
      <c r="BV48" s="30" t="e">
        <f>$AD48*(#REF!*#REF!)</f>
        <v>#REF!</v>
      </c>
      <c r="BW48" s="30" t="e">
        <f>IF($O48&lt;=500,$AD48*#REF!*#REF!,IF($O48&gt;500,$AD48*#REF!*#REF!,0))</f>
        <v>#REF!</v>
      </c>
      <c r="BX48" s="56" t="e">
        <f>IF($O48&lt;=500,$AB48*#REF!,IF($O48&gt;500,$AB48*#REF!,0))</f>
        <v>#REF!</v>
      </c>
      <c r="BY48" s="30" t="e">
        <f>IF($O48&lt;=500,$AB48*#REF!,IF($O48&gt;500,$AB48*#REF!,0))</f>
        <v>#REF!</v>
      </c>
      <c r="BZ48" s="30" t="e">
        <f>IF($O48&lt;=500,$AB48*#REF!,IF($O48&gt;500,$AB48*#REF!,0))</f>
        <v>#REF!</v>
      </c>
      <c r="CA48" s="54" t="e">
        <f>$AB48*#REF!*#REF!</f>
        <v>#REF!</v>
      </c>
      <c r="CB48" s="54" t="e">
        <f>$AB48*(#REF!*#REF!)</f>
        <v>#REF!</v>
      </c>
      <c r="CC48" s="54" t="e">
        <f>$AB48*#REF!*#REF!</f>
        <v>#REF!</v>
      </c>
      <c r="CD48" s="31" t="e">
        <f>SUM(AZ48+BF48+BL48+BR48+BX48)/1000*#REF!+(AF48*#REF!)</f>
        <v>#REF!</v>
      </c>
      <c r="CE48" s="53" t="e">
        <f>SUM(BA48+BG48+BM48+BS48+BY48)/1000*#REF!</f>
        <v>#REF!</v>
      </c>
      <c r="CF48" s="30" t="e">
        <f t="shared" si="0"/>
        <v>#REF!</v>
      </c>
      <c r="CG48" s="53" t="e">
        <f t="shared" si="1"/>
        <v>#REF!</v>
      </c>
      <c r="CH48" s="54" t="e">
        <f t="shared" si="2"/>
        <v>#REF!</v>
      </c>
      <c r="CI48" s="54" t="e">
        <f t="shared" si="3"/>
        <v>#REF!</v>
      </c>
      <c r="CJ48" s="26"/>
      <c r="CK48" s="26"/>
      <c r="CL48" s="26"/>
      <c r="CM48" s="26"/>
      <c r="CN48" s="26"/>
    </row>
    <row r="49" spans="1:92" s="29" customFormat="1" ht="25.5">
      <c r="A49" s="34" t="s">
        <v>85</v>
      </c>
      <c r="B49" s="34"/>
      <c r="C49" s="34"/>
      <c r="D49" s="34"/>
      <c r="E49" s="34"/>
      <c r="F49" s="33" t="s">
        <v>84</v>
      </c>
      <c r="G49" s="32">
        <v>1</v>
      </c>
      <c r="H49" s="32">
        <v>2</v>
      </c>
      <c r="I49" s="32">
        <v>80</v>
      </c>
      <c r="J49" s="32">
        <v>1946</v>
      </c>
      <c r="K49" s="32" t="s">
        <v>223</v>
      </c>
      <c r="L49" s="32" t="s">
        <v>220</v>
      </c>
      <c r="M49" s="32" t="s">
        <v>222</v>
      </c>
      <c r="N49" s="32" t="s">
        <v>224</v>
      </c>
      <c r="O49" s="32"/>
      <c r="P49" s="32"/>
      <c r="Q49" s="32"/>
      <c r="R49" s="32"/>
      <c r="S49" s="32"/>
      <c r="T49" s="32"/>
      <c r="U49" s="32" t="s">
        <v>245</v>
      </c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>
        <v>1</v>
      </c>
      <c r="AP49" s="32"/>
      <c r="AQ49" s="32"/>
      <c r="AR49" s="32"/>
      <c r="AS49" s="32"/>
      <c r="AT49" s="32"/>
      <c r="AU49" s="32"/>
      <c r="AV49" s="32"/>
      <c r="AW49" s="32"/>
      <c r="AX49" s="32"/>
      <c r="AY49" s="62"/>
      <c r="AZ49" s="30" t="e">
        <f>IF($O49&lt;=500,$AA49*#REF!,IF($O49&gt;500,$AA49*#REF!,0))</f>
        <v>#REF!</v>
      </c>
      <c r="BA49" s="30" t="e">
        <f>$AA49*#REF!</f>
        <v>#REF!</v>
      </c>
      <c r="BB49" s="30" t="e">
        <f>$AA49*#REF!</f>
        <v>#REF!</v>
      </c>
      <c r="BC49" s="30" t="e">
        <f>AA49*(#REF!*#REF!)</f>
        <v>#REF!</v>
      </c>
      <c r="BD49" s="30" t="e">
        <f>AA49*(#REF!*#REF!)</f>
        <v>#REF!</v>
      </c>
      <c r="BE49" s="30" t="e">
        <f>$AA49*#REF!</f>
        <v>#REF!</v>
      </c>
      <c r="BF49" s="30" t="e">
        <f>IF($O49&lt;=1000,$AE49*#REF!,IF($O49&gt;1000,$AE49*#REF!,0))*0</f>
        <v>#REF!</v>
      </c>
      <c r="BG49" s="30" t="e">
        <f>IF($O49&lt;=1000,$AE49*#REF!,IF($O49&gt;1000,$AE49*#REF!,0))*0</f>
        <v>#REF!</v>
      </c>
      <c r="BH49" s="30" t="e">
        <f>IF($O49&lt;=1000,$AE49*#REF!,IF($O49&gt;1000,$AE49*#REF!,0))*0</f>
        <v>#REF!</v>
      </c>
      <c r="BI49" s="30" t="e">
        <f>$AE49*(#REF!*#REF!)*0</f>
        <v>#REF!</v>
      </c>
      <c r="BJ49" s="30" t="e">
        <f>$AE49*(#REF!*#REF!)*0</f>
        <v>#REF!</v>
      </c>
      <c r="BK49" s="30" t="e">
        <f>$AE49*#REF!*0</f>
        <v>#REF!</v>
      </c>
      <c r="BL49" s="30" t="e">
        <f>IF($O49&lt;=500,$AC49*#REF!*#REF!,IF($O49&gt;500,$AC49*#REF!*#REF!,0))</f>
        <v>#REF!</v>
      </c>
      <c r="BM49" s="30" t="e">
        <f>IF($O49&lt;=500,$AC49*#REF!*#REF!,IF($O49&gt;500,$AC49*#REF!*#REF!,0))</f>
        <v>#REF!</v>
      </c>
      <c r="BN49" s="30" t="e">
        <f>IF($O49&lt;=500,$AC49*#REF!*#REF!,IF($O49&gt;500,$AC49*#REF!*#REF!,0))</f>
        <v>#REF!</v>
      </c>
      <c r="BO49" s="30" t="e">
        <f>$AC49*#REF!*#REF!</f>
        <v>#REF!</v>
      </c>
      <c r="BP49" s="30" t="e">
        <f>$AC49*(#REF!*#REF!)</f>
        <v>#REF!</v>
      </c>
      <c r="BQ49" s="30" t="e">
        <f>IF($O49&lt;=500,$AC49*#REF!*#REF!,IF($O49&gt;500,$AC49*#REF!*#REF!,0))</f>
        <v>#REF!</v>
      </c>
      <c r="BR49" s="30" t="e">
        <f>IF($O49&lt;=500,$AD49*#REF!*#REF!,IF($O49&gt;500,$AD49*#REF!*#REF!,0))</f>
        <v>#REF!</v>
      </c>
      <c r="BS49" s="30" t="e">
        <f>IF($O49&lt;=500,$AD49*#REF!*#REF!,IF($O49&gt;500,$AD49*#REF!*#REF!,0))</f>
        <v>#REF!</v>
      </c>
      <c r="BT49" s="30" t="e">
        <f>IF($O49&lt;=500,$AD49*#REF!*#REF!,IF($O49&gt;500,$AD49*#REF!*#REF!,0))</f>
        <v>#REF!</v>
      </c>
      <c r="BU49" s="30" t="e">
        <f>$AD49*#REF!*#REF!</f>
        <v>#REF!</v>
      </c>
      <c r="BV49" s="30" t="e">
        <f>$AD49*(#REF!*#REF!)</f>
        <v>#REF!</v>
      </c>
      <c r="BW49" s="30" t="e">
        <f>IF($O49&lt;=500,$AD49*#REF!*#REF!,IF($O49&gt;500,$AD49*#REF!*#REF!,0))</f>
        <v>#REF!</v>
      </c>
      <c r="BX49" s="56" t="e">
        <f>IF($O49&lt;=500,$AB49*#REF!,IF($O49&gt;500,$AB49*#REF!,0))</f>
        <v>#REF!</v>
      </c>
      <c r="BY49" s="30" t="e">
        <f>IF($O49&lt;=500,$AB49*#REF!,IF($O49&gt;500,$AB49*#REF!,0))</f>
        <v>#REF!</v>
      </c>
      <c r="BZ49" s="30" t="e">
        <f>IF($O49&lt;=500,$AB49*#REF!,IF($O49&gt;500,$AB49*#REF!,0))</f>
        <v>#REF!</v>
      </c>
      <c r="CA49" s="54" t="e">
        <f>$AB49*#REF!*#REF!</f>
        <v>#REF!</v>
      </c>
      <c r="CB49" s="54" t="e">
        <f>$AB49*(#REF!*#REF!)</f>
        <v>#REF!</v>
      </c>
      <c r="CC49" s="54" t="e">
        <f>$AB49*#REF!*#REF!</f>
        <v>#REF!</v>
      </c>
      <c r="CD49" s="31" t="e">
        <f>SUM(AZ49+BF49+BL49+BR49+BX49)/1000*#REF!+(AF49*#REF!)</f>
        <v>#REF!</v>
      </c>
      <c r="CE49" s="53" t="e">
        <f>SUM(BA49+BG49+BM49+BS49+BY49)/1000*#REF!</f>
        <v>#REF!</v>
      </c>
      <c r="CF49" s="30" t="e">
        <f t="shared" si="0"/>
        <v>#REF!</v>
      </c>
      <c r="CG49" s="53" t="e">
        <f t="shared" si="1"/>
        <v>#REF!</v>
      </c>
      <c r="CH49" s="54" t="e">
        <f t="shared" si="2"/>
        <v>#REF!</v>
      </c>
      <c r="CI49" s="54" t="e">
        <f t="shared" si="3"/>
        <v>#REF!</v>
      </c>
      <c r="CJ49" s="26"/>
      <c r="CK49" s="26"/>
      <c r="CL49" s="26"/>
      <c r="CM49" s="26"/>
      <c r="CN49" s="26"/>
    </row>
    <row r="50" spans="1:92" s="35" customFormat="1" ht="25.5">
      <c r="A50" s="34" t="s">
        <v>83</v>
      </c>
      <c r="B50" s="34"/>
      <c r="C50" s="34"/>
      <c r="D50" s="34"/>
      <c r="E50" s="34"/>
      <c r="F50" s="37" t="s">
        <v>62</v>
      </c>
      <c r="G50" s="36">
        <v>1</v>
      </c>
      <c r="H50" s="36">
        <v>2</v>
      </c>
      <c r="I50" s="36">
        <v>43</v>
      </c>
      <c r="J50" s="36">
        <v>1991</v>
      </c>
      <c r="K50" s="36" t="s">
        <v>220</v>
      </c>
      <c r="L50" s="36" t="s">
        <v>223</v>
      </c>
      <c r="M50" s="36" t="s">
        <v>222</v>
      </c>
      <c r="N50" s="36" t="s">
        <v>228</v>
      </c>
      <c r="O50" s="36">
        <v>18</v>
      </c>
      <c r="P50" s="36">
        <v>2013</v>
      </c>
      <c r="Q50" s="36"/>
      <c r="R50" s="36"/>
      <c r="S50" s="36">
        <v>1</v>
      </c>
      <c r="T50" s="36"/>
      <c r="U50" s="36"/>
      <c r="V50" s="36"/>
      <c r="W50" s="36"/>
      <c r="X50" s="36"/>
      <c r="Y50" s="36">
        <v>1</v>
      </c>
      <c r="Z50" s="36"/>
      <c r="AA50" s="36">
        <v>2500</v>
      </c>
      <c r="AB50" s="36"/>
      <c r="AC50" s="36"/>
      <c r="AD50" s="36"/>
      <c r="AE50" s="36"/>
      <c r="AF50" s="36">
        <v>2500</v>
      </c>
      <c r="AG50" s="36"/>
      <c r="AH50" s="32"/>
      <c r="AI50" s="32"/>
      <c r="AJ50" s="32"/>
      <c r="AK50" s="32"/>
      <c r="AL50" s="32"/>
      <c r="AM50" s="32"/>
      <c r="AN50" s="32"/>
      <c r="AO50" s="32">
        <v>1</v>
      </c>
      <c r="AP50" s="36"/>
      <c r="AQ50" s="36"/>
      <c r="AR50" s="36"/>
      <c r="AS50" s="36"/>
      <c r="AT50" s="36"/>
      <c r="AU50" s="36"/>
      <c r="AV50" s="36"/>
      <c r="AW50" s="36"/>
      <c r="AX50" s="36"/>
      <c r="AY50" s="62"/>
      <c r="AZ50" s="30" t="e">
        <f>IF($O50&lt;=500,#REF!*#REF!,IF($O50&gt;500,#REF!*#REF!,0))</f>
        <v>#REF!</v>
      </c>
      <c r="BA50" s="30" t="e">
        <f>#REF!*#REF!</f>
        <v>#REF!</v>
      </c>
      <c r="BB50" s="30" t="e">
        <f>#REF!*#REF!</f>
        <v>#REF!</v>
      </c>
      <c r="BC50" s="30" t="e">
        <f>#REF!*(#REF!*#REF!)</f>
        <v>#REF!</v>
      </c>
      <c r="BD50" s="30" t="e">
        <f>#REF!*(#REF!*#REF!)</f>
        <v>#REF!</v>
      </c>
      <c r="BE50" s="30" t="e">
        <f>#REF!*#REF!</f>
        <v>#REF!</v>
      </c>
      <c r="BF50" s="30" t="e">
        <f>IF($O50&lt;=1000,$AE50*#REF!,IF($O50&gt;1000,$AE50*#REF!,0))*0</f>
        <v>#REF!</v>
      </c>
      <c r="BG50" s="30" t="e">
        <f>IF($O50&lt;=1000,$AE50*#REF!,IF($O50&gt;1000,$AE50*#REF!,0))*0</f>
        <v>#REF!</v>
      </c>
      <c r="BH50" s="30" t="e">
        <f>IF($O50&lt;=1000,$AE50*#REF!,IF($O50&gt;1000,$AE50*#REF!,0))*0</f>
        <v>#REF!</v>
      </c>
      <c r="BI50" s="30" t="e">
        <f>$AE50*(#REF!*#REF!)*0</f>
        <v>#REF!</v>
      </c>
      <c r="BJ50" s="30" t="e">
        <f>$AE50*(#REF!*#REF!)*0</f>
        <v>#REF!</v>
      </c>
      <c r="BK50" s="30" t="e">
        <f>$AE50*#REF!*0</f>
        <v>#REF!</v>
      </c>
      <c r="BL50" s="30" t="e">
        <f>IF($O50&lt;=500,$AC50*#REF!*#REF!,IF($O50&gt;500,$AC50*#REF!*#REF!,0))</f>
        <v>#REF!</v>
      </c>
      <c r="BM50" s="30" t="e">
        <f>IF($O50&lt;=500,$AC50*#REF!*#REF!,IF($O50&gt;500,$AC50*#REF!*#REF!,0))</f>
        <v>#REF!</v>
      </c>
      <c r="BN50" s="30" t="e">
        <f>IF($O50&lt;=500,$AC50*#REF!*#REF!,IF($O50&gt;500,$AC50*#REF!*#REF!,0))</f>
        <v>#REF!</v>
      </c>
      <c r="BO50" s="30" t="e">
        <f>$AC50*#REF!*#REF!</f>
        <v>#REF!</v>
      </c>
      <c r="BP50" s="30" t="e">
        <f>$AC50*(#REF!*#REF!)</f>
        <v>#REF!</v>
      </c>
      <c r="BQ50" s="30" t="e">
        <f>IF($O50&lt;=500,$AC50*#REF!*#REF!,IF($O50&gt;500,$AC50*#REF!*#REF!,0))</f>
        <v>#REF!</v>
      </c>
      <c r="BR50" s="30" t="e">
        <f>IF($O50&lt;=500,$AD50*#REF!*#REF!,IF($O50&gt;500,$AD50*#REF!*#REF!,0))</f>
        <v>#REF!</v>
      </c>
      <c r="BS50" s="30" t="e">
        <f>IF($O50&lt;=500,$AD50*#REF!*#REF!,IF($O50&gt;500,$AD50*#REF!*#REF!,0))</f>
        <v>#REF!</v>
      </c>
      <c r="BT50" s="30" t="e">
        <f>IF($O50&lt;=500,$AD50*#REF!*#REF!,IF($O50&gt;500,$AD50*#REF!*#REF!,0))</f>
        <v>#REF!</v>
      </c>
      <c r="BU50" s="30" t="e">
        <f>$AD50*#REF!*#REF!</f>
        <v>#REF!</v>
      </c>
      <c r="BV50" s="30" t="e">
        <f>$AD50*(#REF!*#REF!)</f>
        <v>#REF!</v>
      </c>
      <c r="BW50" s="30" t="e">
        <f>IF($O50&lt;=500,$AD50*#REF!*#REF!,IF($O50&gt;500,$AD50*#REF!*#REF!,0))</f>
        <v>#REF!</v>
      </c>
      <c r="BX50" s="56" t="e">
        <f>IF($O50&lt;=500,$AB50*#REF!,IF($O50&gt;500,$AB50*#REF!,0))</f>
        <v>#REF!</v>
      </c>
      <c r="BY50" s="30" t="e">
        <f>IF($O50&lt;=500,$AB50*#REF!,IF($O50&gt;500,$AB50*#REF!,0))</f>
        <v>#REF!</v>
      </c>
      <c r="BZ50" s="30" t="e">
        <f>IF($O50&lt;=500,$AB50*#REF!,IF($O50&gt;500,$AB50*#REF!,0))</f>
        <v>#REF!</v>
      </c>
      <c r="CA50" s="54" t="e">
        <f>$AB50*#REF!*#REF!</f>
        <v>#REF!</v>
      </c>
      <c r="CB50" s="54" t="e">
        <f>$AB50*(#REF!*#REF!)</f>
        <v>#REF!</v>
      </c>
      <c r="CC50" s="54" t="e">
        <f>$AB50*#REF!*#REF!</f>
        <v>#REF!</v>
      </c>
      <c r="CD50" s="31" t="e">
        <f>SUM(AZ50+BF50+BL50+BR50+BX50)/1000*#REF!+(AF50*#REF!)</f>
        <v>#REF!</v>
      </c>
      <c r="CE50" s="53" t="e">
        <f>SUM(BA50+BG50+BM50+BS50+BY50)/1000*#REF!</f>
        <v>#REF!</v>
      </c>
      <c r="CF50" s="30" t="e">
        <f t="shared" si="0"/>
        <v>#REF!</v>
      </c>
      <c r="CG50" s="53" t="e">
        <f t="shared" si="1"/>
        <v>#REF!</v>
      </c>
      <c r="CH50" s="54" t="e">
        <f t="shared" si="2"/>
        <v>#REF!</v>
      </c>
      <c r="CI50" s="54" t="e">
        <f t="shared" si="3"/>
        <v>#REF!</v>
      </c>
      <c r="CJ50" s="26"/>
      <c r="CK50" s="26"/>
      <c r="CL50" s="26"/>
      <c r="CM50" s="26"/>
      <c r="CN50" s="26"/>
    </row>
    <row r="51" spans="1:92" s="29" customFormat="1" ht="25.5">
      <c r="A51" s="34" t="s">
        <v>82</v>
      </c>
      <c r="B51" s="34"/>
      <c r="C51" s="34"/>
      <c r="D51" s="34"/>
      <c r="E51" s="34"/>
      <c r="F51" s="33" t="s">
        <v>81</v>
      </c>
      <c r="G51" s="32">
        <v>1</v>
      </c>
      <c r="H51" s="32">
        <v>5</v>
      </c>
      <c r="I51" s="32">
        <v>100</v>
      </c>
      <c r="J51" s="32">
        <v>1978</v>
      </c>
      <c r="K51" s="32" t="s">
        <v>220</v>
      </c>
      <c r="L51" s="32" t="s">
        <v>223</v>
      </c>
      <c r="M51" s="32" t="s">
        <v>222</v>
      </c>
      <c r="N51" s="32" t="s">
        <v>235</v>
      </c>
      <c r="O51" s="32"/>
      <c r="P51" s="32">
        <v>2010</v>
      </c>
      <c r="Q51" s="32"/>
      <c r="R51" s="32"/>
      <c r="S51" s="32"/>
      <c r="T51" s="32"/>
      <c r="U51" s="32" t="s">
        <v>245</v>
      </c>
      <c r="V51" s="32"/>
      <c r="W51" s="32"/>
      <c r="X51" s="32"/>
      <c r="Y51" s="32">
        <v>1</v>
      </c>
      <c r="Z51" s="32"/>
      <c r="AA51" s="32"/>
      <c r="AB51" s="32">
        <v>2100</v>
      </c>
      <c r="AC51" s="32"/>
      <c r="AD51" s="32"/>
      <c r="AE51" s="32"/>
      <c r="AF51" s="32">
        <v>4500</v>
      </c>
      <c r="AG51" s="32"/>
      <c r="AH51" s="32"/>
      <c r="AI51" s="32"/>
      <c r="AJ51" s="32"/>
      <c r="AK51" s="32"/>
      <c r="AL51" s="32"/>
      <c r="AM51" s="32"/>
      <c r="AN51" s="32"/>
      <c r="AO51" s="32">
        <v>1</v>
      </c>
      <c r="AP51" s="32"/>
      <c r="AQ51" s="32"/>
      <c r="AR51" s="32"/>
      <c r="AS51" s="32"/>
      <c r="AT51" s="32"/>
      <c r="AU51" s="32"/>
      <c r="AV51" s="32"/>
      <c r="AW51" s="32"/>
      <c r="AX51" s="32"/>
      <c r="AY51" s="62"/>
      <c r="AZ51" s="30" t="e">
        <f>IF($O51&lt;=500,$AA51*#REF!,IF($O51&gt;500,$AA51*#REF!,0))</f>
        <v>#REF!</v>
      </c>
      <c r="BA51" s="30" t="e">
        <f>$AA51*#REF!</f>
        <v>#REF!</v>
      </c>
      <c r="BB51" s="30" t="e">
        <f>$AA51*#REF!</f>
        <v>#REF!</v>
      </c>
      <c r="BC51" s="30" t="e">
        <f>AA51*(#REF!*#REF!)</f>
        <v>#REF!</v>
      </c>
      <c r="BD51" s="30" t="e">
        <f>AA51*(#REF!*#REF!)</f>
        <v>#REF!</v>
      </c>
      <c r="BE51" s="30" t="e">
        <f>$AA51*#REF!</f>
        <v>#REF!</v>
      </c>
      <c r="BF51" s="30" t="e">
        <f>IF($O51&lt;=1000,$AE51*#REF!,IF($O51&gt;1000,$AE51*#REF!,0))*0</f>
        <v>#REF!</v>
      </c>
      <c r="BG51" s="30" t="e">
        <f>IF($O51&lt;=1000,$AE51*#REF!,IF($O51&gt;1000,$AE51*#REF!,0))*0</f>
        <v>#REF!</v>
      </c>
      <c r="BH51" s="30" t="e">
        <f>IF($O51&lt;=1000,$AE51*#REF!,IF($O51&gt;1000,$AE51*#REF!,0))*0</f>
        <v>#REF!</v>
      </c>
      <c r="BI51" s="30" t="e">
        <f>$AE51*(#REF!*#REF!)*0</f>
        <v>#REF!</v>
      </c>
      <c r="BJ51" s="30" t="e">
        <f>$AE51*(#REF!*#REF!)*0</f>
        <v>#REF!</v>
      </c>
      <c r="BK51" s="30" t="e">
        <f>$AE51*#REF!*0</f>
        <v>#REF!</v>
      </c>
      <c r="BL51" s="30" t="e">
        <f>IF($O51&lt;=500,$AC51*#REF!*#REF!,IF($O51&gt;500,$AC51*#REF!*#REF!,0))</f>
        <v>#REF!</v>
      </c>
      <c r="BM51" s="30" t="e">
        <f>IF($O51&lt;=500,$AC51*#REF!*#REF!,IF($O51&gt;500,$AC51*#REF!*#REF!,0))</f>
        <v>#REF!</v>
      </c>
      <c r="BN51" s="30" t="e">
        <f>IF($O51&lt;=500,$AC51*#REF!*#REF!,IF($O51&gt;500,$AC51*#REF!*#REF!,0))</f>
        <v>#REF!</v>
      </c>
      <c r="BO51" s="30" t="e">
        <f>$AC51*#REF!*#REF!</f>
        <v>#REF!</v>
      </c>
      <c r="BP51" s="30" t="e">
        <f>$AC51*(#REF!*#REF!)</f>
        <v>#REF!</v>
      </c>
      <c r="BQ51" s="30" t="e">
        <f>IF($O51&lt;=500,$AC51*#REF!*#REF!,IF($O51&gt;500,$AC51*#REF!*#REF!,0))</f>
        <v>#REF!</v>
      </c>
      <c r="BR51" s="30" t="e">
        <f>IF($O51&lt;=500,$AD51*#REF!*#REF!,IF($O51&gt;500,$AD51*#REF!*#REF!,0))</f>
        <v>#REF!</v>
      </c>
      <c r="BS51" s="30" t="e">
        <f>IF($O51&lt;=500,$AD51*#REF!*#REF!,IF($O51&gt;500,$AD51*#REF!*#REF!,0))</f>
        <v>#REF!</v>
      </c>
      <c r="BT51" s="30" t="e">
        <f>IF($O51&lt;=500,$AD51*#REF!*#REF!,IF($O51&gt;500,$AD51*#REF!*#REF!,0))</f>
        <v>#REF!</v>
      </c>
      <c r="BU51" s="30" t="e">
        <f>$AD51*#REF!*#REF!</f>
        <v>#REF!</v>
      </c>
      <c r="BV51" s="30" t="e">
        <f>$AD51*(#REF!*#REF!)</f>
        <v>#REF!</v>
      </c>
      <c r="BW51" s="30" t="e">
        <f>IF($O51&lt;=500,$AD51*#REF!*#REF!,IF($O51&gt;500,$AD51*#REF!*#REF!,0))</f>
        <v>#REF!</v>
      </c>
      <c r="BX51" s="56" t="e">
        <f>IF($O51&lt;=500,$AB51*#REF!,IF($O51&gt;500,$AB51*#REF!,0))</f>
        <v>#REF!</v>
      </c>
      <c r="BY51" s="30" t="e">
        <f>IF($O51&lt;=500,$AB51*#REF!,IF($O51&gt;500,$AB51*#REF!,0))</f>
        <v>#REF!</v>
      </c>
      <c r="BZ51" s="30" t="e">
        <f>IF($O51&lt;=500,$AB51*#REF!,IF($O51&gt;500,$AB51*#REF!,0))</f>
        <v>#REF!</v>
      </c>
      <c r="CA51" s="54" t="e">
        <f>$AB51*#REF!*#REF!</f>
        <v>#REF!</v>
      </c>
      <c r="CB51" s="54" t="e">
        <f>$AB51*(#REF!*#REF!)</f>
        <v>#REF!</v>
      </c>
      <c r="CC51" s="54" t="e">
        <f>$AB51*#REF!*#REF!</f>
        <v>#REF!</v>
      </c>
      <c r="CD51" s="31" t="e">
        <f>SUM(AZ51+BF51+BL51+BR51+BX51)/1000*#REF!+(AF51*#REF!)</f>
        <v>#REF!</v>
      </c>
      <c r="CE51" s="53" t="e">
        <f>SUM(BA51+BG51+BM51+BS51+BY51)/1000*#REF!</f>
        <v>#REF!</v>
      </c>
      <c r="CF51" s="30" t="e">
        <f t="shared" si="0"/>
        <v>#REF!</v>
      </c>
      <c r="CG51" s="53" t="e">
        <f t="shared" si="1"/>
        <v>#REF!</v>
      </c>
      <c r="CH51" s="54" t="e">
        <f t="shared" si="2"/>
        <v>#REF!</v>
      </c>
      <c r="CI51" s="54" t="e">
        <f t="shared" si="3"/>
        <v>#REF!</v>
      </c>
      <c r="CJ51" s="26"/>
      <c r="CK51" s="26"/>
      <c r="CL51" s="26"/>
      <c r="CM51" s="26"/>
      <c r="CN51" s="26"/>
    </row>
    <row r="52" spans="1:92" s="29" customFormat="1" ht="25.5">
      <c r="A52" s="34" t="s">
        <v>80</v>
      </c>
      <c r="B52" s="34"/>
      <c r="C52" s="34"/>
      <c r="D52" s="34"/>
      <c r="E52" s="34"/>
      <c r="F52" s="33" t="s">
        <v>79</v>
      </c>
      <c r="G52" s="32">
        <v>2</v>
      </c>
      <c r="H52" s="32">
        <v>1</v>
      </c>
      <c r="I52" s="32">
        <v>250</v>
      </c>
      <c r="J52" s="32">
        <v>1995</v>
      </c>
      <c r="K52" s="32" t="s">
        <v>220</v>
      </c>
      <c r="L52" s="32" t="s">
        <v>220</v>
      </c>
      <c r="M52" s="32" t="s">
        <v>222</v>
      </c>
      <c r="N52" s="32" t="s">
        <v>224</v>
      </c>
      <c r="O52" s="32">
        <v>25</v>
      </c>
      <c r="P52" s="32">
        <v>2014</v>
      </c>
      <c r="Q52" s="32"/>
      <c r="R52" s="32"/>
      <c r="S52" s="32"/>
      <c r="T52" s="32"/>
      <c r="U52" s="32" t="s">
        <v>245</v>
      </c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>
        <v>3000</v>
      </c>
      <c r="AG52" s="32"/>
      <c r="AH52" s="32"/>
      <c r="AI52" s="32"/>
      <c r="AJ52" s="32"/>
      <c r="AK52" s="32"/>
      <c r="AL52" s="32"/>
      <c r="AM52" s="32"/>
      <c r="AN52" s="32"/>
      <c r="AO52" s="32">
        <v>1</v>
      </c>
      <c r="AP52" s="32"/>
      <c r="AQ52" s="32"/>
      <c r="AR52" s="32"/>
      <c r="AS52" s="32"/>
      <c r="AT52" s="32"/>
      <c r="AU52" s="32"/>
      <c r="AV52" s="32"/>
      <c r="AW52" s="32"/>
      <c r="AX52" s="32"/>
      <c r="AY52" s="62"/>
      <c r="AZ52" s="30" t="e">
        <f>IF($O52&lt;=500,$AA52*#REF!,IF($O52&gt;500,$AA52*#REF!,0))</f>
        <v>#REF!</v>
      </c>
      <c r="BA52" s="30" t="e">
        <f>$AA52*#REF!</f>
        <v>#REF!</v>
      </c>
      <c r="BB52" s="30" t="e">
        <f>$AA52*#REF!</f>
        <v>#REF!</v>
      </c>
      <c r="BC52" s="30" t="e">
        <f>AA52*(#REF!*#REF!)</f>
        <v>#REF!</v>
      </c>
      <c r="BD52" s="30" t="e">
        <f>AA52*(#REF!*#REF!)</f>
        <v>#REF!</v>
      </c>
      <c r="BE52" s="30" t="e">
        <f>$AA52*#REF!</f>
        <v>#REF!</v>
      </c>
      <c r="BF52" s="30" t="e">
        <f>IF($O52&lt;=1000,$AE52*#REF!,IF($O52&gt;1000,$AE52*#REF!,0))*0</f>
        <v>#REF!</v>
      </c>
      <c r="BG52" s="30" t="e">
        <f>IF($O52&lt;=1000,$AE52*#REF!,IF($O52&gt;1000,$AE52*#REF!,0))*0</f>
        <v>#REF!</v>
      </c>
      <c r="BH52" s="30" t="e">
        <f>IF($O52&lt;=1000,$AE52*#REF!,IF($O52&gt;1000,$AE52*#REF!,0))*0</f>
        <v>#REF!</v>
      </c>
      <c r="BI52" s="30" t="e">
        <f>$AE52*(#REF!*#REF!)*0</f>
        <v>#REF!</v>
      </c>
      <c r="BJ52" s="30" t="e">
        <f>$AE52*(#REF!*#REF!)*0</f>
        <v>#REF!</v>
      </c>
      <c r="BK52" s="30" t="e">
        <f>$AE52*#REF!*0</f>
        <v>#REF!</v>
      </c>
      <c r="BL52" s="30" t="e">
        <f>IF($O52&lt;=500,$AC52*#REF!*#REF!,IF($O52&gt;500,$AC52*#REF!*#REF!,0))</f>
        <v>#REF!</v>
      </c>
      <c r="BM52" s="30" t="e">
        <f>IF($O52&lt;=500,$AC52*#REF!*#REF!,IF($O52&gt;500,$AC52*#REF!*#REF!,0))</f>
        <v>#REF!</v>
      </c>
      <c r="BN52" s="30" t="e">
        <f>IF($O52&lt;=500,$AC52*#REF!*#REF!,IF($O52&gt;500,$AC52*#REF!*#REF!,0))</f>
        <v>#REF!</v>
      </c>
      <c r="BO52" s="30" t="e">
        <f>$AC52*#REF!*#REF!</f>
        <v>#REF!</v>
      </c>
      <c r="BP52" s="30" t="e">
        <f>$AC52*(#REF!*#REF!)</f>
        <v>#REF!</v>
      </c>
      <c r="BQ52" s="30" t="e">
        <f>IF($O52&lt;=500,$AC52*#REF!*#REF!,IF($O52&gt;500,$AC52*#REF!*#REF!,0))</f>
        <v>#REF!</v>
      </c>
      <c r="BR52" s="30" t="e">
        <f>IF($O52&lt;=500,$AD52*#REF!*#REF!,IF($O52&gt;500,$AD52*#REF!*#REF!,0))</f>
        <v>#REF!</v>
      </c>
      <c r="BS52" s="30" t="e">
        <f>IF($O52&lt;=500,$AD52*#REF!*#REF!,IF($O52&gt;500,$AD52*#REF!*#REF!,0))</f>
        <v>#REF!</v>
      </c>
      <c r="BT52" s="30" t="e">
        <f>IF($O52&lt;=500,$AD52*#REF!*#REF!,IF($O52&gt;500,$AD52*#REF!*#REF!,0))</f>
        <v>#REF!</v>
      </c>
      <c r="BU52" s="30" t="e">
        <f>$AD52*#REF!*#REF!</f>
        <v>#REF!</v>
      </c>
      <c r="BV52" s="30" t="e">
        <f>$AD52*(#REF!*#REF!)</f>
        <v>#REF!</v>
      </c>
      <c r="BW52" s="30" t="e">
        <f>IF($O52&lt;=500,$AD52*#REF!*#REF!,IF($O52&gt;500,$AD52*#REF!*#REF!,0))</f>
        <v>#REF!</v>
      </c>
      <c r="BX52" s="56" t="e">
        <f>IF($O52&lt;=500,$AB52*#REF!,IF($O52&gt;500,$AB52*#REF!,0))</f>
        <v>#REF!</v>
      </c>
      <c r="BY52" s="30" t="e">
        <f>IF($O52&lt;=500,$AB52*#REF!,IF($O52&gt;500,$AB52*#REF!,0))</f>
        <v>#REF!</v>
      </c>
      <c r="BZ52" s="30" t="e">
        <f>IF($O52&lt;=500,$AB52*#REF!,IF($O52&gt;500,$AB52*#REF!,0))</f>
        <v>#REF!</v>
      </c>
      <c r="CA52" s="54" t="e">
        <f>$AB52*#REF!*#REF!</f>
        <v>#REF!</v>
      </c>
      <c r="CB52" s="54" t="e">
        <f>$AB52*(#REF!*#REF!)</f>
        <v>#REF!</v>
      </c>
      <c r="CC52" s="54" t="e">
        <f>$AB52*#REF!*#REF!</f>
        <v>#REF!</v>
      </c>
      <c r="CD52" s="31" t="e">
        <f>SUM(AZ52+BF52+BL52+BR52+BX52)/1000*#REF!+(AF52*#REF!)</f>
        <v>#REF!</v>
      </c>
      <c r="CE52" s="53" t="e">
        <f>SUM(BA52+BG52+BM52+BS52+BY52)/1000*#REF!</f>
        <v>#REF!</v>
      </c>
      <c r="CF52" s="30" t="e">
        <f t="shared" si="0"/>
        <v>#REF!</v>
      </c>
      <c r="CG52" s="53" t="e">
        <f t="shared" si="1"/>
        <v>#REF!</v>
      </c>
      <c r="CH52" s="54" t="e">
        <f t="shared" si="2"/>
        <v>#REF!</v>
      </c>
      <c r="CI52" s="54" t="e">
        <f t="shared" si="3"/>
        <v>#REF!</v>
      </c>
      <c r="CJ52" s="26"/>
      <c r="CK52" s="26"/>
      <c r="CL52" s="26"/>
      <c r="CM52" s="26"/>
      <c r="CN52" s="26"/>
    </row>
    <row r="53" spans="1:92" s="29" customFormat="1" ht="25.5">
      <c r="A53" s="34" t="s">
        <v>78</v>
      </c>
      <c r="B53" s="34"/>
      <c r="C53" s="34"/>
      <c r="D53" s="34"/>
      <c r="E53" s="34"/>
      <c r="F53" s="33" t="s">
        <v>77</v>
      </c>
      <c r="G53" s="32">
        <v>2</v>
      </c>
      <c r="H53" s="32">
        <v>3</v>
      </c>
      <c r="I53" s="32"/>
      <c r="J53" s="32"/>
      <c r="K53" s="32" t="s">
        <v>220</v>
      </c>
      <c r="L53" s="32" t="s">
        <v>220</v>
      </c>
      <c r="M53" s="32" t="s">
        <v>222</v>
      </c>
      <c r="N53" s="32" t="s">
        <v>224</v>
      </c>
      <c r="O53" s="32">
        <v>24</v>
      </c>
      <c r="P53" s="32">
        <v>2003</v>
      </c>
      <c r="Q53" s="32"/>
      <c r="R53" s="32"/>
      <c r="S53" s="32"/>
      <c r="T53" s="32"/>
      <c r="U53" s="32" t="s">
        <v>245</v>
      </c>
      <c r="V53" s="32"/>
      <c r="W53" s="32"/>
      <c r="X53" s="32"/>
      <c r="Y53" s="32"/>
      <c r="Z53" s="32"/>
      <c r="AA53" s="32"/>
      <c r="AB53" s="32">
        <v>1300</v>
      </c>
      <c r="AC53" s="32"/>
      <c r="AD53" s="32"/>
      <c r="AE53" s="32"/>
      <c r="AF53" s="32">
        <v>7000</v>
      </c>
      <c r="AG53" s="32"/>
      <c r="AH53" s="32"/>
      <c r="AI53" s="32"/>
      <c r="AJ53" s="32"/>
      <c r="AK53" s="32"/>
      <c r="AL53" s="32"/>
      <c r="AM53" s="32"/>
      <c r="AN53" s="32">
        <v>1</v>
      </c>
      <c r="AO53" s="32"/>
      <c r="AP53" s="32"/>
      <c r="AQ53" s="32"/>
      <c r="AR53" s="32"/>
      <c r="AS53" s="32">
        <v>1</v>
      </c>
      <c r="AT53" s="32"/>
      <c r="AU53" s="32"/>
      <c r="AV53" s="32"/>
      <c r="AW53" s="32">
        <v>1</v>
      </c>
      <c r="AX53" s="32"/>
      <c r="AY53" s="62"/>
      <c r="AZ53" s="30" t="e">
        <f>IF($O53&lt;=500,$AA53*#REF!,IF($O53&gt;500,$AA53*#REF!,0))</f>
        <v>#REF!</v>
      </c>
      <c r="BA53" s="30" t="e">
        <f>$AA53*#REF!</f>
        <v>#REF!</v>
      </c>
      <c r="BB53" s="30" t="e">
        <f>$AA53*#REF!</f>
        <v>#REF!</v>
      </c>
      <c r="BC53" s="30" t="e">
        <f>AA53*(#REF!*#REF!)</f>
        <v>#REF!</v>
      </c>
      <c r="BD53" s="30" t="e">
        <f>AA53*(#REF!*#REF!)</f>
        <v>#REF!</v>
      </c>
      <c r="BE53" s="30" t="e">
        <f>$AA53*#REF!</f>
        <v>#REF!</v>
      </c>
      <c r="BF53" s="30" t="e">
        <f>IF($O53&lt;=1000,$AE53*#REF!,IF($O53&gt;1000,$AE53*#REF!,0))*0</f>
        <v>#REF!</v>
      </c>
      <c r="BG53" s="30" t="e">
        <f>IF($O53&lt;=1000,$AE53*#REF!,IF($O53&gt;1000,$AE53*#REF!,0))*0</f>
        <v>#REF!</v>
      </c>
      <c r="BH53" s="30" t="e">
        <f>IF($O53&lt;=1000,$AE53*#REF!,IF($O53&gt;1000,$AE53*#REF!,0))*0</f>
        <v>#REF!</v>
      </c>
      <c r="BI53" s="30" t="e">
        <f>$AE53*(#REF!*#REF!)*0</f>
        <v>#REF!</v>
      </c>
      <c r="BJ53" s="30" t="e">
        <f>$AE53*(#REF!*#REF!)*0</f>
        <v>#REF!</v>
      </c>
      <c r="BK53" s="30" t="e">
        <f>$AE53*#REF!*0</f>
        <v>#REF!</v>
      </c>
      <c r="BL53" s="30" t="e">
        <f>IF($O53&lt;=500,$AC53*#REF!*#REF!,IF($O53&gt;500,$AC53*#REF!*#REF!,0))</f>
        <v>#REF!</v>
      </c>
      <c r="BM53" s="30" t="e">
        <f>IF($O53&lt;=500,$AC53*#REF!*#REF!,IF($O53&gt;500,$AC53*#REF!*#REF!,0))</f>
        <v>#REF!</v>
      </c>
      <c r="BN53" s="30" t="e">
        <f>IF($O53&lt;=500,$AC53*#REF!*#REF!,IF($O53&gt;500,$AC53*#REF!*#REF!,0))</f>
        <v>#REF!</v>
      </c>
      <c r="BO53" s="30" t="e">
        <f>$AC53*#REF!*#REF!</f>
        <v>#REF!</v>
      </c>
      <c r="BP53" s="30" t="e">
        <f>$AC53*(#REF!*#REF!)</f>
        <v>#REF!</v>
      </c>
      <c r="BQ53" s="30" t="e">
        <f>IF($O53&lt;=500,$AC53*#REF!*#REF!,IF($O53&gt;500,$AC53*#REF!*#REF!,0))</f>
        <v>#REF!</v>
      </c>
      <c r="BR53" s="30" t="e">
        <f>IF($O53&lt;=500,$AD53*#REF!*#REF!,IF($O53&gt;500,$AD53*#REF!*#REF!,0))</f>
        <v>#REF!</v>
      </c>
      <c r="BS53" s="30" t="e">
        <f>IF($O53&lt;=500,$AD53*#REF!*#REF!,IF($O53&gt;500,$AD53*#REF!*#REF!,0))</f>
        <v>#REF!</v>
      </c>
      <c r="BT53" s="30" t="e">
        <f>IF($O53&lt;=500,$AD53*#REF!*#REF!,IF($O53&gt;500,$AD53*#REF!*#REF!,0))</f>
        <v>#REF!</v>
      </c>
      <c r="BU53" s="30" t="e">
        <f>$AD53*#REF!*#REF!</f>
        <v>#REF!</v>
      </c>
      <c r="BV53" s="30" t="e">
        <f>$AD53*(#REF!*#REF!)</f>
        <v>#REF!</v>
      </c>
      <c r="BW53" s="30" t="e">
        <f>IF($O53&lt;=500,$AD53*#REF!*#REF!,IF($O53&gt;500,$AD53*#REF!*#REF!,0))</f>
        <v>#REF!</v>
      </c>
      <c r="BX53" s="56" t="e">
        <f>IF($O53&lt;=500,$AB53*#REF!,IF($O53&gt;500,$AB53*#REF!,0))</f>
        <v>#REF!</v>
      </c>
      <c r="BY53" s="30" t="e">
        <f>IF($O53&lt;=500,$AB53*#REF!,IF($O53&gt;500,$AB53*#REF!,0))</f>
        <v>#REF!</v>
      </c>
      <c r="BZ53" s="30" t="e">
        <f>IF($O53&lt;=500,$AB53*#REF!,IF($O53&gt;500,$AB53*#REF!,0))</f>
        <v>#REF!</v>
      </c>
      <c r="CA53" s="54" t="e">
        <f>$AB53*#REF!*#REF!</f>
        <v>#REF!</v>
      </c>
      <c r="CB53" s="54" t="e">
        <f>$AB53*(#REF!*#REF!)</f>
        <v>#REF!</v>
      </c>
      <c r="CC53" s="54" t="e">
        <f>$AB53*#REF!*#REF!</f>
        <v>#REF!</v>
      </c>
      <c r="CD53" s="31" t="e">
        <f>SUM(AZ53+BF53+BL53+BR53+BX53)/1000*#REF!+(AF53*#REF!)</f>
        <v>#REF!</v>
      </c>
      <c r="CE53" s="53" t="e">
        <f>SUM(BA53+BG53+BM53+BS53+BY53)/1000*#REF!</f>
        <v>#REF!</v>
      </c>
      <c r="CF53" s="30" t="e">
        <f t="shared" si="0"/>
        <v>#REF!</v>
      </c>
      <c r="CG53" s="53" t="e">
        <f t="shared" si="1"/>
        <v>#REF!</v>
      </c>
      <c r="CH53" s="54" t="e">
        <f t="shared" si="2"/>
        <v>#REF!</v>
      </c>
      <c r="CI53" s="54" t="e">
        <f t="shared" si="3"/>
        <v>#REF!</v>
      </c>
      <c r="CJ53" s="26"/>
      <c r="CK53" s="26"/>
      <c r="CL53" s="26"/>
      <c r="CM53" s="26"/>
      <c r="CN53" s="26"/>
    </row>
    <row r="54" spans="1:92" s="29" customFormat="1" ht="25.5">
      <c r="A54" s="34" t="s">
        <v>76</v>
      </c>
      <c r="B54" s="34"/>
      <c r="C54" s="34"/>
      <c r="D54" s="34"/>
      <c r="E54" s="34"/>
      <c r="F54" s="33" t="s">
        <v>75</v>
      </c>
      <c r="G54" s="32">
        <v>1</v>
      </c>
      <c r="H54" s="32">
        <v>2</v>
      </c>
      <c r="I54" s="32">
        <v>200</v>
      </c>
      <c r="J54" s="32">
        <v>2000</v>
      </c>
      <c r="K54" s="32" t="s">
        <v>220</v>
      </c>
      <c r="L54" s="32" t="s">
        <v>220</v>
      </c>
      <c r="M54" s="32" t="s">
        <v>222</v>
      </c>
      <c r="N54" s="32" t="s">
        <v>224</v>
      </c>
      <c r="O54" s="32">
        <v>24</v>
      </c>
      <c r="P54" s="32">
        <v>1999</v>
      </c>
      <c r="Q54" s="32"/>
      <c r="R54" s="32"/>
      <c r="S54" s="32"/>
      <c r="T54" s="32"/>
      <c r="U54" s="32" t="s">
        <v>245</v>
      </c>
      <c r="V54" s="32"/>
      <c r="W54" s="32"/>
      <c r="X54" s="32"/>
      <c r="Y54" s="32"/>
      <c r="Z54" s="32"/>
      <c r="AA54" s="32"/>
      <c r="AB54" s="32">
        <v>3000</v>
      </c>
      <c r="AC54" s="32"/>
      <c r="AD54" s="32"/>
      <c r="AE54" s="32"/>
      <c r="AF54" s="32">
        <v>3900</v>
      </c>
      <c r="AG54" s="32"/>
      <c r="AH54" s="32"/>
      <c r="AI54" s="32"/>
      <c r="AJ54" s="32"/>
      <c r="AK54" s="32"/>
      <c r="AL54" s="32"/>
      <c r="AM54" s="32"/>
      <c r="AN54" s="32">
        <v>1</v>
      </c>
      <c r="AO54" s="32"/>
      <c r="AP54" s="32"/>
      <c r="AQ54" s="32"/>
      <c r="AR54" s="32">
        <v>1</v>
      </c>
      <c r="AS54" s="32">
        <v>1</v>
      </c>
      <c r="AT54" s="32">
        <v>1</v>
      </c>
      <c r="AU54" s="32">
        <v>1</v>
      </c>
      <c r="AV54" s="32"/>
      <c r="AW54" s="32"/>
      <c r="AX54" s="32"/>
      <c r="AY54" s="62"/>
      <c r="AZ54" s="30" t="e">
        <f>IF($O54&lt;=500,$AA54*#REF!,IF($O54&gt;500,$AA54*#REF!,0))</f>
        <v>#REF!</v>
      </c>
      <c r="BA54" s="30" t="e">
        <f>$AA54*#REF!</f>
        <v>#REF!</v>
      </c>
      <c r="BB54" s="30" t="e">
        <f>$AA54*#REF!</f>
        <v>#REF!</v>
      </c>
      <c r="BC54" s="30" t="e">
        <f>AA54*(#REF!*#REF!)</f>
        <v>#REF!</v>
      </c>
      <c r="BD54" s="30" t="e">
        <f>AA54*(#REF!*#REF!)</f>
        <v>#REF!</v>
      </c>
      <c r="BE54" s="30" t="e">
        <f>$AA54*#REF!</f>
        <v>#REF!</v>
      </c>
      <c r="BF54" s="30" t="e">
        <f>IF($O54&lt;=1000,$AE54*#REF!,IF($O54&gt;1000,$AE54*#REF!,0))*0</f>
        <v>#REF!</v>
      </c>
      <c r="BG54" s="30" t="e">
        <f>IF($O54&lt;=1000,$AE54*#REF!,IF($O54&gt;1000,$AE54*#REF!,0))*0</f>
        <v>#REF!</v>
      </c>
      <c r="BH54" s="30" t="e">
        <f>IF($O54&lt;=1000,$AE54*#REF!,IF($O54&gt;1000,$AE54*#REF!,0))*0</f>
        <v>#REF!</v>
      </c>
      <c r="BI54" s="30" t="e">
        <f>$AE54*(#REF!*#REF!)*0</f>
        <v>#REF!</v>
      </c>
      <c r="BJ54" s="30" t="e">
        <f>$AE54*(#REF!*#REF!)*0</f>
        <v>#REF!</v>
      </c>
      <c r="BK54" s="30" t="e">
        <f>$AE54*#REF!*0</f>
        <v>#REF!</v>
      </c>
      <c r="BL54" s="30" t="e">
        <f>IF($O54&lt;=500,$AC54*#REF!*#REF!,IF($O54&gt;500,$AC54*#REF!*#REF!,0))</f>
        <v>#REF!</v>
      </c>
      <c r="BM54" s="30" t="e">
        <f>IF($O54&lt;=500,$AC54*#REF!*#REF!,IF($O54&gt;500,$AC54*#REF!*#REF!,0))</f>
        <v>#REF!</v>
      </c>
      <c r="BN54" s="30" t="e">
        <f>IF($O54&lt;=500,$AC54*#REF!*#REF!,IF($O54&gt;500,$AC54*#REF!*#REF!,0))</f>
        <v>#REF!</v>
      </c>
      <c r="BO54" s="30" t="e">
        <f>$AC54*#REF!*#REF!</f>
        <v>#REF!</v>
      </c>
      <c r="BP54" s="30" t="e">
        <f>$AC54*(#REF!*#REF!)</f>
        <v>#REF!</v>
      </c>
      <c r="BQ54" s="30" t="e">
        <f>IF($O54&lt;=500,$AC54*#REF!*#REF!,IF($O54&gt;500,$AC54*#REF!*#REF!,0))</f>
        <v>#REF!</v>
      </c>
      <c r="BR54" s="30" t="e">
        <f>IF($O54&lt;=500,$AD54*#REF!*#REF!,IF($O54&gt;500,$AD54*#REF!*#REF!,0))</f>
        <v>#REF!</v>
      </c>
      <c r="BS54" s="30" t="e">
        <f>IF($O54&lt;=500,$AD54*#REF!*#REF!,IF($O54&gt;500,$AD54*#REF!*#REF!,0))</f>
        <v>#REF!</v>
      </c>
      <c r="BT54" s="30" t="e">
        <f>IF($O54&lt;=500,$AD54*#REF!*#REF!,IF($O54&gt;500,$AD54*#REF!*#REF!,0))</f>
        <v>#REF!</v>
      </c>
      <c r="BU54" s="30" t="e">
        <f>$AD54*#REF!*#REF!</f>
        <v>#REF!</v>
      </c>
      <c r="BV54" s="30" t="e">
        <f>$AD54*(#REF!*#REF!)</f>
        <v>#REF!</v>
      </c>
      <c r="BW54" s="30" t="e">
        <f>IF($O54&lt;=500,$AD54*#REF!*#REF!,IF($O54&gt;500,$AD54*#REF!*#REF!,0))</f>
        <v>#REF!</v>
      </c>
      <c r="BX54" s="56" t="e">
        <f>IF($O54&lt;=500,$AB54*#REF!,IF($O54&gt;500,$AB54*#REF!,0))</f>
        <v>#REF!</v>
      </c>
      <c r="BY54" s="30" t="e">
        <f>IF($O54&lt;=500,$AB54*#REF!,IF($O54&gt;500,$AB54*#REF!,0))</f>
        <v>#REF!</v>
      </c>
      <c r="BZ54" s="30" t="e">
        <f>IF($O54&lt;=500,$AB54*#REF!,IF($O54&gt;500,$AB54*#REF!,0))</f>
        <v>#REF!</v>
      </c>
      <c r="CA54" s="54" t="e">
        <f>$AB54*#REF!*#REF!</f>
        <v>#REF!</v>
      </c>
      <c r="CB54" s="54" t="e">
        <f>$AB54*(#REF!*#REF!)</f>
        <v>#REF!</v>
      </c>
      <c r="CC54" s="54" t="e">
        <f>$AB54*#REF!*#REF!</f>
        <v>#REF!</v>
      </c>
      <c r="CD54" s="31" t="e">
        <f>SUM(AZ54+BF54+BL54+BR54+BX54)/1000*#REF!+(AF54*#REF!)</f>
        <v>#REF!</v>
      </c>
      <c r="CE54" s="53" t="e">
        <f>SUM(BA54+BG54+BM54+BS54+BY54)/1000*#REF!</f>
        <v>#REF!</v>
      </c>
      <c r="CF54" s="30" t="e">
        <f t="shared" si="0"/>
        <v>#REF!</v>
      </c>
      <c r="CG54" s="53" t="e">
        <f t="shared" si="1"/>
        <v>#REF!</v>
      </c>
      <c r="CH54" s="54" t="e">
        <f t="shared" si="2"/>
        <v>#REF!</v>
      </c>
      <c r="CI54" s="54" t="e">
        <f t="shared" si="3"/>
        <v>#REF!</v>
      </c>
      <c r="CJ54" s="26"/>
      <c r="CK54" s="26"/>
      <c r="CL54" s="26"/>
      <c r="CM54" s="26"/>
      <c r="CN54" s="26"/>
    </row>
    <row r="55" spans="1:92" s="29" customFormat="1" ht="25.5">
      <c r="A55" s="34" t="s">
        <v>74</v>
      </c>
      <c r="B55" s="34"/>
      <c r="C55" s="34"/>
      <c r="D55" s="34"/>
      <c r="E55" s="34"/>
      <c r="F55" s="33" t="s">
        <v>73</v>
      </c>
      <c r="G55" s="32">
        <v>1</v>
      </c>
      <c r="H55" s="32">
        <v>6</v>
      </c>
      <c r="I55" s="32">
        <v>200</v>
      </c>
      <c r="J55" s="32">
        <v>1967</v>
      </c>
      <c r="K55" s="32" t="s">
        <v>220</v>
      </c>
      <c r="L55" s="32" t="s">
        <v>220</v>
      </c>
      <c r="M55" s="32" t="s">
        <v>237</v>
      </c>
      <c r="N55" s="32" t="s">
        <v>224</v>
      </c>
      <c r="O55" s="32">
        <v>10</v>
      </c>
      <c r="P55" s="32">
        <v>1996</v>
      </c>
      <c r="Q55" s="32"/>
      <c r="R55" s="32"/>
      <c r="S55" s="32"/>
      <c r="T55" s="32"/>
      <c r="U55" s="32" t="s">
        <v>245</v>
      </c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>
        <v>7000</v>
      </c>
      <c r="AG55" s="32"/>
      <c r="AH55" s="32"/>
      <c r="AI55" s="32"/>
      <c r="AJ55" s="32"/>
      <c r="AK55" s="32"/>
      <c r="AL55" s="32"/>
      <c r="AM55" s="32"/>
      <c r="AN55" s="32"/>
      <c r="AO55" s="32">
        <v>1</v>
      </c>
      <c r="AP55" s="32"/>
      <c r="AQ55" s="32"/>
      <c r="AR55" s="32"/>
      <c r="AS55" s="32"/>
      <c r="AT55" s="32"/>
      <c r="AU55" s="32"/>
      <c r="AV55" s="32"/>
      <c r="AW55" s="32"/>
      <c r="AX55" s="32"/>
      <c r="AY55" s="62"/>
      <c r="AZ55" s="30" t="e">
        <f>IF($O55&lt;=500,$AA55*#REF!,IF($O55&gt;500,$AA55*#REF!,0))</f>
        <v>#REF!</v>
      </c>
      <c r="BA55" s="30" t="e">
        <f>$AA55*#REF!</f>
        <v>#REF!</v>
      </c>
      <c r="BB55" s="30" t="e">
        <f>$AA55*#REF!</f>
        <v>#REF!</v>
      </c>
      <c r="BC55" s="30" t="e">
        <f>AA55*(#REF!*#REF!)</f>
        <v>#REF!</v>
      </c>
      <c r="BD55" s="30" t="e">
        <f>AA55*(#REF!*#REF!)</f>
        <v>#REF!</v>
      </c>
      <c r="BE55" s="30" t="e">
        <f>$AA55*#REF!</f>
        <v>#REF!</v>
      </c>
      <c r="BF55" s="30" t="e">
        <f>IF($O55&lt;=1000,$AE55*#REF!,IF($O55&gt;1000,$AE55*#REF!,0))*0</f>
        <v>#REF!</v>
      </c>
      <c r="BG55" s="30" t="e">
        <f>IF($O55&lt;=1000,$AE55*#REF!,IF($O55&gt;1000,$AE55*#REF!,0))*0</f>
        <v>#REF!</v>
      </c>
      <c r="BH55" s="30" t="e">
        <f>IF($O55&lt;=1000,$AE55*#REF!,IF($O55&gt;1000,$AE55*#REF!,0))*0</f>
        <v>#REF!</v>
      </c>
      <c r="BI55" s="30" t="e">
        <f>$AE55*(#REF!*#REF!)*0</f>
        <v>#REF!</v>
      </c>
      <c r="BJ55" s="30" t="e">
        <f>$AE55*(#REF!*#REF!)*0</f>
        <v>#REF!</v>
      </c>
      <c r="BK55" s="30" t="e">
        <f>$AE55*#REF!*0</f>
        <v>#REF!</v>
      </c>
      <c r="BL55" s="30" t="e">
        <f>IF($O55&lt;=500,$AC55*#REF!*#REF!,IF($O55&gt;500,$AC55*#REF!*#REF!,0))</f>
        <v>#REF!</v>
      </c>
      <c r="BM55" s="30" t="e">
        <f>IF($O55&lt;=500,$AC55*#REF!*#REF!,IF($O55&gt;500,$AC55*#REF!*#REF!,0))</f>
        <v>#REF!</v>
      </c>
      <c r="BN55" s="30" t="e">
        <f>IF($O55&lt;=500,$AC55*#REF!*#REF!,IF($O55&gt;500,$AC55*#REF!*#REF!,0))</f>
        <v>#REF!</v>
      </c>
      <c r="BO55" s="30" t="e">
        <f>$AC55*#REF!*#REF!</f>
        <v>#REF!</v>
      </c>
      <c r="BP55" s="30" t="e">
        <f>$AC55*(#REF!*#REF!)</f>
        <v>#REF!</v>
      </c>
      <c r="BQ55" s="30" t="e">
        <f>IF($O55&lt;=500,$AC55*#REF!*#REF!,IF($O55&gt;500,$AC55*#REF!*#REF!,0))</f>
        <v>#REF!</v>
      </c>
      <c r="BR55" s="30" t="e">
        <f>IF($O55&lt;=500,$AD55*#REF!*#REF!,IF($O55&gt;500,$AD55*#REF!*#REF!,0))</f>
        <v>#REF!</v>
      </c>
      <c r="BS55" s="30" t="e">
        <f>IF($O55&lt;=500,$AD55*#REF!*#REF!,IF($O55&gt;500,$AD55*#REF!*#REF!,0))</f>
        <v>#REF!</v>
      </c>
      <c r="BT55" s="30" t="e">
        <f>IF($O55&lt;=500,$AD55*#REF!*#REF!,IF($O55&gt;500,$AD55*#REF!*#REF!,0))</f>
        <v>#REF!</v>
      </c>
      <c r="BU55" s="30" t="e">
        <f>$AD55*#REF!*#REF!</f>
        <v>#REF!</v>
      </c>
      <c r="BV55" s="30" t="e">
        <f>$AD55*(#REF!*#REF!)</f>
        <v>#REF!</v>
      </c>
      <c r="BW55" s="30" t="e">
        <f>IF($O55&lt;=500,$AD55*#REF!*#REF!,IF($O55&gt;500,$AD55*#REF!*#REF!,0))</f>
        <v>#REF!</v>
      </c>
      <c r="BX55" s="56" t="e">
        <f>IF($O55&lt;=500,$AB55*#REF!,IF($O55&gt;500,$AB55*#REF!,0))</f>
        <v>#REF!</v>
      </c>
      <c r="BY55" s="30" t="e">
        <f>IF($O55&lt;=500,$AB55*#REF!,IF($O55&gt;500,$AB55*#REF!,0))</f>
        <v>#REF!</v>
      </c>
      <c r="BZ55" s="30" t="e">
        <f>IF($O55&lt;=500,$AB55*#REF!,IF($O55&gt;500,$AB55*#REF!,0))</f>
        <v>#REF!</v>
      </c>
      <c r="CA55" s="54" t="e">
        <f>$AB55*#REF!*#REF!</f>
        <v>#REF!</v>
      </c>
      <c r="CB55" s="54" t="e">
        <f>$AB55*(#REF!*#REF!)</f>
        <v>#REF!</v>
      </c>
      <c r="CC55" s="54" t="e">
        <f>$AB55*#REF!*#REF!</f>
        <v>#REF!</v>
      </c>
      <c r="CD55" s="31" t="e">
        <f>SUM(AZ55+BF55+BL55+BR55+BX55)/1000*#REF!+(AF55*#REF!)</f>
        <v>#REF!</v>
      </c>
      <c r="CE55" s="53" t="e">
        <f>SUM(BA55+BG55+BM55+BS55+BY55)/1000*#REF!</f>
        <v>#REF!</v>
      </c>
      <c r="CF55" s="30" t="e">
        <f t="shared" si="0"/>
        <v>#REF!</v>
      </c>
      <c r="CG55" s="53" t="e">
        <f t="shared" si="1"/>
        <v>#REF!</v>
      </c>
      <c r="CH55" s="54" t="e">
        <f t="shared" si="2"/>
        <v>#REF!</v>
      </c>
      <c r="CI55" s="54" t="e">
        <f t="shared" si="3"/>
        <v>#REF!</v>
      </c>
      <c r="CJ55" s="26"/>
      <c r="CK55" s="26"/>
      <c r="CL55" s="26"/>
      <c r="CM55" s="26"/>
      <c r="CN55" s="26"/>
    </row>
    <row r="56" spans="1:92" s="29" customFormat="1" ht="25.5">
      <c r="A56" s="34" t="s">
        <v>72</v>
      </c>
      <c r="B56" s="34"/>
      <c r="C56" s="34"/>
      <c r="D56" s="34"/>
      <c r="E56" s="34"/>
      <c r="F56" s="33" t="s">
        <v>71</v>
      </c>
      <c r="G56" s="32">
        <v>1</v>
      </c>
      <c r="H56" s="32">
        <v>1</v>
      </c>
      <c r="I56" s="32">
        <v>96</v>
      </c>
      <c r="J56" s="32">
        <v>2002</v>
      </c>
      <c r="K56" s="32" t="s">
        <v>220</v>
      </c>
      <c r="L56" s="32" t="s">
        <v>220</v>
      </c>
      <c r="M56" s="32" t="s">
        <v>222</v>
      </c>
      <c r="N56" s="32" t="s">
        <v>230</v>
      </c>
      <c r="O56" s="32">
        <v>10</v>
      </c>
      <c r="P56" s="32">
        <v>2013</v>
      </c>
      <c r="Q56" s="32"/>
      <c r="R56" s="32"/>
      <c r="S56" s="32"/>
      <c r="T56" s="32"/>
      <c r="U56" s="32" t="s">
        <v>245</v>
      </c>
      <c r="V56" s="32"/>
      <c r="W56" s="32"/>
      <c r="X56" s="32">
        <v>1</v>
      </c>
      <c r="Y56" s="32"/>
      <c r="Z56" s="32"/>
      <c r="AA56" s="32"/>
      <c r="AB56" s="32"/>
      <c r="AC56" s="32"/>
      <c r="AD56" s="32"/>
      <c r="AE56" s="32">
        <v>8000</v>
      </c>
      <c r="AF56" s="32">
        <v>1000</v>
      </c>
      <c r="AG56" s="32"/>
      <c r="AH56" s="32">
        <v>1</v>
      </c>
      <c r="AI56" s="32"/>
      <c r="AJ56" s="32"/>
      <c r="AK56" s="32"/>
      <c r="AL56" s="32"/>
      <c r="AM56" s="32"/>
      <c r="AN56" s="32"/>
      <c r="AO56" s="32">
        <v>1</v>
      </c>
      <c r="AP56" s="32"/>
      <c r="AQ56" s="32"/>
      <c r="AR56" s="32"/>
      <c r="AS56" s="32"/>
      <c r="AT56" s="32"/>
      <c r="AU56" s="32"/>
      <c r="AV56" s="32"/>
      <c r="AW56" s="32"/>
      <c r="AX56" s="32"/>
      <c r="AY56" s="62"/>
      <c r="AZ56" s="30" t="e">
        <f>IF($O56&lt;=500,$AA56*#REF!,IF($O56&gt;500,$AA56*#REF!,0))</f>
        <v>#REF!</v>
      </c>
      <c r="BA56" s="30" t="e">
        <f>$AA56*#REF!</f>
        <v>#REF!</v>
      </c>
      <c r="BB56" s="30" t="e">
        <f>$AA56*#REF!</f>
        <v>#REF!</v>
      </c>
      <c r="BC56" s="30" t="e">
        <f>AA56*(#REF!*#REF!)</f>
        <v>#REF!</v>
      </c>
      <c r="BD56" s="30" t="e">
        <f>AA56*(#REF!*#REF!)</f>
        <v>#REF!</v>
      </c>
      <c r="BE56" s="30" t="e">
        <f>$AA56*#REF!</f>
        <v>#REF!</v>
      </c>
      <c r="BF56" s="30" t="e">
        <f>IF($O56&lt;=1000,$AE56*#REF!,IF($O56&gt;1000,$AE56*#REF!,0))*0</f>
        <v>#REF!</v>
      </c>
      <c r="BG56" s="30" t="e">
        <f>IF($O56&lt;=1000,$AE56*#REF!,IF($O56&gt;1000,$AE56*#REF!,0))*0</f>
        <v>#REF!</v>
      </c>
      <c r="BH56" s="30" t="e">
        <f>IF($O56&lt;=1000,$AE56*#REF!,IF($O56&gt;1000,$AE56*#REF!,0))*0</f>
        <v>#REF!</v>
      </c>
      <c r="BI56" s="30" t="e">
        <f>$AE56*(#REF!*#REF!)*0</f>
        <v>#REF!</v>
      </c>
      <c r="BJ56" s="30" t="e">
        <f>$AE56*(#REF!*#REF!)*0</f>
        <v>#REF!</v>
      </c>
      <c r="BK56" s="30" t="e">
        <f>$AE56*#REF!*0</f>
        <v>#REF!</v>
      </c>
      <c r="BL56" s="30" t="e">
        <f>IF($O56&lt;=500,$AC56*#REF!*#REF!,IF($O56&gt;500,$AC56*#REF!*#REF!,0))</f>
        <v>#REF!</v>
      </c>
      <c r="BM56" s="30" t="e">
        <f>IF($O56&lt;=500,$AC56*#REF!*#REF!,IF($O56&gt;500,$AC56*#REF!*#REF!,0))</f>
        <v>#REF!</v>
      </c>
      <c r="BN56" s="30" t="e">
        <f>IF($O56&lt;=500,$AC56*#REF!*#REF!,IF($O56&gt;500,$AC56*#REF!*#REF!,0))</f>
        <v>#REF!</v>
      </c>
      <c r="BO56" s="30" t="e">
        <f>$AC56*#REF!*#REF!</f>
        <v>#REF!</v>
      </c>
      <c r="BP56" s="30" t="e">
        <f>$AC56*(#REF!*#REF!)</f>
        <v>#REF!</v>
      </c>
      <c r="BQ56" s="30" t="e">
        <f>IF($O56&lt;=500,$AC56*#REF!*#REF!,IF($O56&gt;500,$AC56*#REF!*#REF!,0))</f>
        <v>#REF!</v>
      </c>
      <c r="BR56" s="30" t="e">
        <f>IF($O56&lt;=500,$AD56*#REF!*#REF!,IF($O56&gt;500,$AD56*#REF!*#REF!,0))</f>
        <v>#REF!</v>
      </c>
      <c r="BS56" s="30" t="e">
        <f>IF($O56&lt;=500,$AD56*#REF!*#REF!,IF($O56&gt;500,$AD56*#REF!*#REF!,0))</f>
        <v>#REF!</v>
      </c>
      <c r="BT56" s="30" t="e">
        <f>IF($O56&lt;=500,$AD56*#REF!*#REF!,IF($O56&gt;500,$AD56*#REF!*#REF!,0))</f>
        <v>#REF!</v>
      </c>
      <c r="BU56" s="30" t="e">
        <f>$AD56*#REF!*#REF!</f>
        <v>#REF!</v>
      </c>
      <c r="BV56" s="30" t="e">
        <f>$AD56*(#REF!*#REF!)</f>
        <v>#REF!</v>
      </c>
      <c r="BW56" s="30" t="e">
        <f>IF($O56&lt;=500,$AD56*#REF!*#REF!,IF($O56&gt;500,$AD56*#REF!*#REF!,0))</f>
        <v>#REF!</v>
      </c>
      <c r="BX56" s="56" t="e">
        <f>IF($O56&lt;=500,$AB56*#REF!,IF($O56&gt;500,$AB56*#REF!,0))</f>
        <v>#REF!</v>
      </c>
      <c r="BY56" s="30" t="e">
        <f>IF($O56&lt;=500,$AB56*#REF!,IF($O56&gt;500,$AB56*#REF!,0))</f>
        <v>#REF!</v>
      </c>
      <c r="BZ56" s="30" t="e">
        <f>IF($O56&lt;=500,$AB56*#REF!,IF($O56&gt;500,$AB56*#REF!,0))</f>
        <v>#REF!</v>
      </c>
      <c r="CA56" s="54" t="e">
        <f>$AB56*#REF!*#REF!</f>
        <v>#REF!</v>
      </c>
      <c r="CB56" s="54" t="e">
        <f>$AB56*(#REF!*#REF!)</f>
        <v>#REF!</v>
      </c>
      <c r="CC56" s="54" t="e">
        <f>$AB56*#REF!*#REF!</f>
        <v>#REF!</v>
      </c>
      <c r="CD56" s="31" t="e">
        <f>SUM(AZ56+BF56+BL56+BR56+BX56)/1000*#REF!+(AF56*#REF!)</f>
        <v>#REF!</v>
      </c>
      <c r="CE56" s="53" t="e">
        <f>SUM(BA56+BG56+BM56+BS56+BY56)/1000*#REF!</f>
        <v>#REF!</v>
      </c>
      <c r="CF56" s="30" t="e">
        <f t="shared" si="0"/>
        <v>#REF!</v>
      </c>
      <c r="CG56" s="53" t="e">
        <f t="shared" si="1"/>
        <v>#REF!</v>
      </c>
      <c r="CH56" s="54" t="e">
        <f t="shared" si="2"/>
        <v>#REF!</v>
      </c>
      <c r="CI56" s="54" t="e">
        <f t="shared" si="3"/>
        <v>#REF!</v>
      </c>
      <c r="CJ56" s="26"/>
      <c r="CK56" s="26"/>
      <c r="CL56" s="26"/>
      <c r="CM56" s="26"/>
      <c r="CN56" s="26"/>
    </row>
    <row r="57" spans="1:92" s="29" customFormat="1" ht="25.5">
      <c r="A57" s="34" t="s">
        <v>70</v>
      </c>
      <c r="B57" s="34"/>
      <c r="C57" s="34"/>
      <c r="D57" s="34"/>
      <c r="E57" s="34"/>
      <c r="F57" s="33" t="s">
        <v>69</v>
      </c>
      <c r="G57" s="32">
        <v>1</v>
      </c>
      <c r="H57" s="32">
        <v>2</v>
      </c>
      <c r="I57" s="32"/>
      <c r="J57" s="32">
        <v>1975</v>
      </c>
      <c r="K57" s="32" t="s">
        <v>220</v>
      </c>
      <c r="L57" s="32" t="s">
        <v>220</v>
      </c>
      <c r="M57" s="32" t="s">
        <v>222</v>
      </c>
      <c r="N57" s="32" t="s">
        <v>224</v>
      </c>
      <c r="O57" s="32">
        <v>26.7</v>
      </c>
      <c r="P57" s="32">
        <v>2004</v>
      </c>
      <c r="Q57" s="32"/>
      <c r="R57" s="32"/>
      <c r="S57" s="32"/>
      <c r="T57" s="32"/>
      <c r="U57" s="32" t="s">
        <v>245</v>
      </c>
      <c r="V57" s="32"/>
      <c r="W57" s="32"/>
      <c r="X57" s="32"/>
      <c r="Y57" s="32"/>
      <c r="Z57" s="32"/>
      <c r="AA57" s="32"/>
      <c r="AB57" s="32">
        <v>2336</v>
      </c>
      <c r="AC57" s="32"/>
      <c r="AD57" s="32"/>
      <c r="AE57" s="32"/>
      <c r="AF57" s="32">
        <v>1632</v>
      </c>
      <c r="AG57" s="32"/>
      <c r="AH57" s="32"/>
      <c r="AI57" s="32"/>
      <c r="AJ57" s="32"/>
      <c r="AK57" s="32"/>
      <c r="AL57" s="32"/>
      <c r="AM57" s="32"/>
      <c r="AN57" s="32"/>
      <c r="AO57" s="32">
        <v>1</v>
      </c>
      <c r="AP57" s="32"/>
      <c r="AQ57" s="32"/>
      <c r="AR57" s="32"/>
      <c r="AS57" s="32"/>
      <c r="AT57" s="32"/>
      <c r="AU57" s="32"/>
      <c r="AV57" s="32"/>
      <c r="AW57" s="32"/>
      <c r="AX57" s="32"/>
      <c r="AY57" s="62"/>
      <c r="AZ57" s="30" t="e">
        <f>IF($O57&lt;=500,$AA57*#REF!,IF($O57&gt;500,$AA57*#REF!,0))</f>
        <v>#REF!</v>
      </c>
      <c r="BA57" s="30" t="e">
        <f>$AA57*#REF!</f>
        <v>#REF!</v>
      </c>
      <c r="BB57" s="30" t="e">
        <f>$AA57*#REF!</f>
        <v>#REF!</v>
      </c>
      <c r="BC57" s="30" t="e">
        <f>AA57*(#REF!*#REF!)</f>
        <v>#REF!</v>
      </c>
      <c r="BD57" s="30" t="e">
        <f>AA57*(#REF!*#REF!)</f>
        <v>#REF!</v>
      </c>
      <c r="BE57" s="30" t="e">
        <f>$AA57*#REF!</f>
        <v>#REF!</v>
      </c>
      <c r="BF57" s="30" t="e">
        <f>IF($O57&lt;=1000,$AE57*#REF!,IF($O57&gt;1000,$AE57*#REF!,0))*0</f>
        <v>#REF!</v>
      </c>
      <c r="BG57" s="30" t="e">
        <f>IF($O57&lt;=1000,$AE57*#REF!,IF($O57&gt;1000,$AE57*#REF!,0))*0</f>
        <v>#REF!</v>
      </c>
      <c r="BH57" s="30" t="e">
        <f>IF($O57&lt;=1000,$AE57*#REF!,IF($O57&gt;1000,$AE57*#REF!,0))*0</f>
        <v>#REF!</v>
      </c>
      <c r="BI57" s="30" t="e">
        <f>$AE57*(#REF!*#REF!)*0</f>
        <v>#REF!</v>
      </c>
      <c r="BJ57" s="30" t="e">
        <f>$AE57*(#REF!*#REF!)*0</f>
        <v>#REF!</v>
      </c>
      <c r="BK57" s="30" t="e">
        <f>$AE57*#REF!*0</f>
        <v>#REF!</v>
      </c>
      <c r="BL57" s="30" t="e">
        <f>IF($O57&lt;=500,$AC57*#REF!*#REF!,IF($O57&gt;500,$AC57*#REF!*#REF!,0))</f>
        <v>#REF!</v>
      </c>
      <c r="BM57" s="30" t="e">
        <f>IF($O57&lt;=500,$AC57*#REF!*#REF!,IF($O57&gt;500,$AC57*#REF!*#REF!,0))</f>
        <v>#REF!</v>
      </c>
      <c r="BN57" s="30" t="e">
        <f>IF($O57&lt;=500,$AC57*#REF!*#REF!,IF($O57&gt;500,$AC57*#REF!*#REF!,0))</f>
        <v>#REF!</v>
      </c>
      <c r="BO57" s="30" t="e">
        <f>$AC57*#REF!*#REF!</f>
        <v>#REF!</v>
      </c>
      <c r="BP57" s="30" t="e">
        <f>$AC57*(#REF!*#REF!)</f>
        <v>#REF!</v>
      </c>
      <c r="BQ57" s="30" t="e">
        <f>IF($O57&lt;=500,$AC57*#REF!*#REF!,IF($O57&gt;500,$AC57*#REF!*#REF!,0))</f>
        <v>#REF!</v>
      </c>
      <c r="BR57" s="30" t="e">
        <f>IF($O57&lt;=500,$AD57*#REF!*#REF!,IF($O57&gt;500,$AD57*#REF!*#REF!,0))</f>
        <v>#REF!</v>
      </c>
      <c r="BS57" s="30" t="e">
        <f>IF($O57&lt;=500,$AD57*#REF!*#REF!,IF($O57&gt;500,$AD57*#REF!*#REF!,0))</f>
        <v>#REF!</v>
      </c>
      <c r="BT57" s="30" t="e">
        <f>IF($O57&lt;=500,$AD57*#REF!*#REF!,IF($O57&gt;500,$AD57*#REF!*#REF!,0))</f>
        <v>#REF!</v>
      </c>
      <c r="BU57" s="30" t="e">
        <f>$AD57*#REF!*#REF!</f>
        <v>#REF!</v>
      </c>
      <c r="BV57" s="30" t="e">
        <f>$AD57*(#REF!*#REF!)</f>
        <v>#REF!</v>
      </c>
      <c r="BW57" s="30" t="e">
        <f>IF($O57&lt;=500,$AD57*#REF!*#REF!,IF($O57&gt;500,$AD57*#REF!*#REF!,0))</f>
        <v>#REF!</v>
      </c>
      <c r="BX57" s="56" t="e">
        <f>IF($O57&lt;=500,$AB57*#REF!,IF($O57&gt;500,$AB57*#REF!,0))</f>
        <v>#REF!</v>
      </c>
      <c r="BY57" s="30" t="e">
        <f>IF($O57&lt;=500,$AB57*#REF!,IF($O57&gt;500,$AB57*#REF!,0))</f>
        <v>#REF!</v>
      </c>
      <c r="BZ57" s="30" t="e">
        <f>IF($O57&lt;=500,$AB57*#REF!,IF($O57&gt;500,$AB57*#REF!,0))</f>
        <v>#REF!</v>
      </c>
      <c r="CA57" s="54" t="e">
        <f>$AB57*#REF!*#REF!</f>
        <v>#REF!</v>
      </c>
      <c r="CB57" s="54" t="e">
        <f>$AB57*(#REF!*#REF!)</f>
        <v>#REF!</v>
      </c>
      <c r="CC57" s="54" t="e">
        <f>$AB57*#REF!*#REF!</f>
        <v>#REF!</v>
      </c>
      <c r="CD57" s="31" t="e">
        <f>SUM(AZ57+BF57+BL57+BR57+BX57)/1000*#REF!+(AF57*#REF!)</f>
        <v>#REF!</v>
      </c>
      <c r="CE57" s="53" t="e">
        <f>SUM(BA57+BG57+BM57+BS57+BY57)/1000*#REF!</f>
        <v>#REF!</v>
      </c>
      <c r="CF57" s="30" t="e">
        <f t="shared" si="0"/>
        <v>#REF!</v>
      </c>
      <c r="CG57" s="53" t="e">
        <f t="shared" si="1"/>
        <v>#REF!</v>
      </c>
      <c r="CH57" s="54" t="e">
        <f t="shared" si="2"/>
        <v>#REF!</v>
      </c>
      <c r="CI57" s="54" t="e">
        <f t="shared" si="3"/>
        <v>#REF!</v>
      </c>
      <c r="CJ57" s="26"/>
      <c r="CK57" s="26"/>
      <c r="CL57" s="26"/>
      <c r="CM57" s="26"/>
      <c r="CN57" s="26"/>
    </row>
    <row r="58" spans="1:92" s="29" customFormat="1">
      <c r="A58" s="34" t="s">
        <v>68</v>
      </c>
      <c r="B58" s="34"/>
      <c r="C58" s="34"/>
      <c r="D58" s="34"/>
      <c r="E58" s="34"/>
      <c r="F58" s="33" t="s">
        <v>67</v>
      </c>
      <c r="G58" s="32">
        <v>1</v>
      </c>
      <c r="H58" s="32">
        <v>6</v>
      </c>
      <c r="I58" s="32">
        <v>97</v>
      </c>
      <c r="J58" s="32">
        <v>1960</v>
      </c>
      <c r="K58" s="32" t="s">
        <v>223</v>
      </c>
      <c r="L58" s="32" t="s">
        <v>223</v>
      </c>
      <c r="M58" s="32" t="s">
        <v>222</v>
      </c>
      <c r="N58" s="32" t="s">
        <v>236</v>
      </c>
      <c r="O58" s="32">
        <v>25</v>
      </c>
      <c r="P58" s="32">
        <v>1979</v>
      </c>
      <c r="Q58" s="32"/>
      <c r="R58" s="32"/>
      <c r="S58" s="32"/>
      <c r="T58" s="32"/>
      <c r="U58" s="32" t="s">
        <v>245</v>
      </c>
      <c r="V58" s="32"/>
      <c r="W58" s="32"/>
      <c r="X58" s="32"/>
      <c r="Y58" s="32">
        <v>1</v>
      </c>
      <c r="Z58" s="32">
        <v>1</v>
      </c>
      <c r="AA58" s="32"/>
      <c r="AB58" s="32">
        <v>1500</v>
      </c>
      <c r="AC58" s="32"/>
      <c r="AD58" s="32"/>
      <c r="AE58" s="32"/>
      <c r="AF58" s="32">
        <v>4500</v>
      </c>
      <c r="AG58" s="32">
        <v>2000</v>
      </c>
      <c r="AH58" s="32"/>
      <c r="AI58" s="32"/>
      <c r="AJ58" s="32"/>
      <c r="AK58" s="32"/>
      <c r="AL58" s="32"/>
      <c r="AM58" s="32"/>
      <c r="AN58" s="32"/>
      <c r="AO58" s="32">
        <v>1</v>
      </c>
      <c r="AP58" s="32"/>
      <c r="AQ58" s="32"/>
      <c r="AR58" s="32"/>
      <c r="AS58" s="32"/>
      <c r="AT58" s="32"/>
      <c r="AU58" s="32"/>
      <c r="AV58" s="32"/>
      <c r="AW58" s="32"/>
      <c r="AX58" s="32"/>
      <c r="AY58" s="62"/>
      <c r="AZ58" s="30" t="e">
        <f>IF($O58&lt;=500,$AA58*#REF!,IF($O58&gt;500,$AA58*#REF!,0))</f>
        <v>#REF!</v>
      </c>
      <c r="BA58" s="30" t="e">
        <f>$AA58*#REF!</f>
        <v>#REF!</v>
      </c>
      <c r="BB58" s="30" t="e">
        <f>$AA58*#REF!</f>
        <v>#REF!</v>
      </c>
      <c r="BC58" s="30" t="e">
        <f>AA58*(#REF!*#REF!)</f>
        <v>#REF!</v>
      </c>
      <c r="BD58" s="30" t="e">
        <f>AA58*(#REF!*#REF!)</f>
        <v>#REF!</v>
      </c>
      <c r="BE58" s="30" t="e">
        <f>$AA58*#REF!</f>
        <v>#REF!</v>
      </c>
      <c r="BF58" s="30" t="e">
        <f>IF($O58&lt;=1000,$AE58*#REF!,IF($O58&gt;1000,$AE58*#REF!,0))*0</f>
        <v>#REF!</v>
      </c>
      <c r="BG58" s="30" t="e">
        <f>IF($O58&lt;=1000,$AE58*#REF!,IF($O58&gt;1000,$AE58*#REF!,0))*0</f>
        <v>#REF!</v>
      </c>
      <c r="BH58" s="30" t="e">
        <f>IF($O58&lt;=1000,$AE58*#REF!,IF($O58&gt;1000,$AE58*#REF!,0))*0</f>
        <v>#REF!</v>
      </c>
      <c r="BI58" s="30" t="e">
        <f>$AE58*(#REF!*#REF!)*0</f>
        <v>#REF!</v>
      </c>
      <c r="BJ58" s="30" t="e">
        <f>$AE58*(#REF!*#REF!)*0</f>
        <v>#REF!</v>
      </c>
      <c r="BK58" s="30" t="e">
        <f>$AE58*#REF!*0</f>
        <v>#REF!</v>
      </c>
      <c r="BL58" s="30" t="e">
        <f>IF($O58&lt;=500,$AC58*#REF!*#REF!,IF($O58&gt;500,$AC58*#REF!*#REF!,0))</f>
        <v>#REF!</v>
      </c>
      <c r="BM58" s="30" t="e">
        <f>IF($O58&lt;=500,$AC58*#REF!*#REF!,IF($O58&gt;500,$AC58*#REF!*#REF!,0))</f>
        <v>#REF!</v>
      </c>
      <c r="BN58" s="30" t="e">
        <f>IF($O58&lt;=500,$AC58*#REF!*#REF!,IF($O58&gt;500,$AC58*#REF!*#REF!,0))</f>
        <v>#REF!</v>
      </c>
      <c r="BO58" s="30" t="e">
        <f>$AC58*#REF!*#REF!</f>
        <v>#REF!</v>
      </c>
      <c r="BP58" s="30" t="e">
        <f>$AC58*(#REF!*#REF!)</f>
        <v>#REF!</v>
      </c>
      <c r="BQ58" s="30" t="e">
        <f>IF($O58&lt;=500,$AC58*#REF!*#REF!,IF($O58&gt;500,$AC58*#REF!*#REF!,0))</f>
        <v>#REF!</v>
      </c>
      <c r="BR58" s="30" t="e">
        <f>IF($O58&lt;=500,$AD58*#REF!*#REF!,IF($O58&gt;500,$AD58*#REF!*#REF!,0))</f>
        <v>#REF!</v>
      </c>
      <c r="BS58" s="30" t="e">
        <f>IF($O58&lt;=500,$AD58*#REF!*#REF!,IF($O58&gt;500,$AD58*#REF!*#REF!,0))</f>
        <v>#REF!</v>
      </c>
      <c r="BT58" s="30" t="e">
        <f>IF($O58&lt;=500,$AD58*#REF!*#REF!,IF($O58&gt;500,$AD58*#REF!*#REF!,0))</f>
        <v>#REF!</v>
      </c>
      <c r="BU58" s="30" t="e">
        <f>$AD58*#REF!*#REF!</f>
        <v>#REF!</v>
      </c>
      <c r="BV58" s="30" t="e">
        <f>$AD58*(#REF!*#REF!)</f>
        <v>#REF!</v>
      </c>
      <c r="BW58" s="30" t="e">
        <f>IF($O58&lt;=500,$AD58*#REF!*#REF!,IF($O58&gt;500,$AD58*#REF!*#REF!,0))</f>
        <v>#REF!</v>
      </c>
      <c r="BX58" s="56" t="e">
        <f>IF($O58&lt;=500,$AB58*#REF!,IF($O58&gt;500,$AB58*#REF!,0))</f>
        <v>#REF!</v>
      </c>
      <c r="BY58" s="30" t="e">
        <f>IF($O58&lt;=500,$AB58*#REF!,IF($O58&gt;500,$AB58*#REF!,0))</f>
        <v>#REF!</v>
      </c>
      <c r="BZ58" s="30" t="e">
        <f>IF($O58&lt;=500,$AB58*#REF!,IF($O58&gt;500,$AB58*#REF!,0))</f>
        <v>#REF!</v>
      </c>
      <c r="CA58" s="54" t="e">
        <f>$AB58*#REF!*#REF!</f>
        <v>#REF!</v>
      </c>
      <c r="CB58" s="54" t="e">
        <f>$AB58*(#REF!*#REF!)</f>
        <v>#REF!</v>
      </c>
      <c r="CC58" s="54" t="e">
        <f>$AB58*#REF!*#REF!</f>
        <v>#REF!</v>
      </c>
      <c r="CD58" s="31" t="e">
        <f>SUM(AZ58+BF58+BL58+BR58+BX58)/1000*#REF!+(AF58*#REF!)</f>
        <v>#REF!</v>
      </c>
      <c r="CE58" s="53" t="e">
        <f>SUM(BA58+BG58+BM58+BS58+BY58)/1000*#REF!</f>
        <v>#REF!</v>
      </c>
      <c r="CF58" s="30" t="e">
        <f t="shared" si="0"/>
        <v>#REF!</v>
      </c>
      <c r="CG58" s="53" t="e">
        <f t="shared" si="1"/>
        <v>#REF!</v>
      </c>
      <c r="CH58" s="54" t="e">
        <f t="shared" si="2"/>
        <v>#REF!</v>
      </c>
      <c r="CI58" s="54" t="e">
        <f t="shared" si="3"/>
        <v>#REF!</v>
      </c>
      <c r="CJ58" s="26"/>
      <c r="CK58" s="26"/>
      <c r="CL58" s="26"/>
      <c r="CM58" s="26"/>
      <c r="CN58" s="26"/>
    </row>
    <row r="59" spans="1:92" s="29" customFormat="1">
      <c r="A59" s="34" t="s">
        <v>66</v>
      </c>
      <c r="B59" s="34"/>
      <c r="C59" s="34"/>
      <c r="D59" s="34"/>
      <c r="E59" s="34"/>
      <c r="F59" s="33" t="s">
        <v>65</v>
      </c>
      <c r="G59" s="32">
        <v>1</v>
      </c>
      <c r="H59" s="32">
        <v>3</v>
      </c>
      <c r="I59" s="32"/>
      <c r="J59" s="32">
        <v>1985</v>
      </c>
      <c r="K59" s="32" t="s">
        <v>223</v>
      </c>
      <c r="L59" s="32" t="s">
        <v>223</v>
      </c>
      <c r="M59" s="32" t="s">
        <v>221</v>
      </c>
      <c r="N59" s="32" t="s">
        <v>225</v>
      </c>
      <c r="O59" s="32">
        <v>12</v>
      </c>
      <c r="P59" s="32">
        <v>2008</v>
      </c>
      <c r="Q59" s="32"/>
      <c r="R59" s="32">
        <v>1</v>
      </c>
      <c r="S59" s="32"/>
      <c r="T59" s="32"/>
      <c r="U59" s="32"/>
      <c r="V59" s="32"/>
      <c r="W59" s="32"/>
      <c r="X59" s="32"/>
      <c r="Y59" s="32">
        <v>1</v>
      </c>
      <c r="Z59" s="32"/>
      <c r="AA59" s="32">
        <v>5000</v>
      </c>
      <c r="AB59" s="32"/>
      <c r="AC59" s="32"/>
      <c r="AD59" s="32"/>
      <c r="AE59" s="32"/>
      <c r="AF59" s="32">
        <v>2800</v>
      </c>
      <c r="AG59" s="32"/>
      <c r="AH59" s="32"/>
      <c r="AI59" s="32"/>
      <c r="AJ59" s="32"/>
      <c r="AK59" s="32"/>
      <c r="AL59" s="32"/>
      <c r="AM59" s="32"/>
      <c r="AN59" s="32">
        <v>1</v>
      </c>
      <c r="AO59" s="32"/>
      <c r="AP59" s="32"/>
      <c r="AQ59" s="32"/>
      <c r="AR59" s="32"/>
      <c r="AS59" s="32"/>
      <c r="AT59" s="32">
        <v>1</v>
      </c>
      <c r="AU59" s="32">
        <v>1</v>
      </c>
      <c r="AV59" s="32">
        <v>1</v>
      </c>
      <c r="AW59" s="32"/>
      <c r="AX59" s="32"/>
      <c r="AY59" s="62"/>
      <c r="AZ59" s="30" t="e">
        <f>IF($O59&lt;=500,$AA59*#REF!,IF($O59&gt;500,$AA59*#REF!,0))</f>
        <v>#REF!</v>
      </c>
      <c r="BA59" s="30" t="e">
        <f>$AA59*#REF!</f>
        <v>#REF!</v>
      </c>
      <c r="BB59" s="30" t="e">
        <f>$AA59*#REF!</f>
        <v>#REF!</v>
      </c>
      <c r="BC59" s="30" t="e">
        <f>AA59*(#REF!*#REF!)</f>
        <v>#REF!</v>
      </c>
      <c r="BD59" s="30" t="e">
        <f>AA59*(#REF!*#REF!)</f>
        <v>#REF!</v>
      </c>
      <c r="BE59" s="30" t="e">
        <f>$AA59*#REF!</f>
        <v>#REF!</v>
      </c>
      <c r="BF59" s="30" t="e">
        <f>IF($O59&lt;=1000,$AE59*#REF!,IF($O59&gt;1000,$AE59*#REF!,0))*0</f>
        <v>#REF!</v>
      </c>
      <c r="BG59" s="30" t="e">
        <f>IF($O59&lt;=1000,$AE59*#REF!,IF($O59&gt;1000,$AE59*#REF!,0))*0</f>
        <v>#REF!</v>
      </c>
      <c r="BH59" s="30" t="e">
        <f>IF($O59&lt;=1000,$AE59*#REF!,IF($O59&gt;1000,$AE59*#REF!,0))*0</f>
        <v>#REF!</v>
      </c>
      <c r="BI59" s="30" t="e">
        <f>$AE59*(#REF!*#REF!)*0</f>
        <v>#REF!</v>
      </c>
      <c r="BJ59" s="30" t="e">
        <f>$AE59*(#REF!*#REF!)*0</f>
        <v>#REF!</v>
      </c>
      <c r="BK59" s="30" t="e">
        <f>$AE59*#REF!*0</f>
        <v>#REF!</v>
      </c>
      <c r="BL59" s="30" t="e">
        <f>IF($O59&lt;=500,$AC59*#REF!*#REF!,IF($O59&gt;500,$AC59*#REF!*#REF!,0))</f>
        <v>#REF!</v>
      </c>
      <c r="BM59" s="30" t="e">
        <f>IF($O59&lt;=500,$AC59*#REF!*#REF!,IF($O59&gt;500,$AC59*#REF!*#REF!,0))</f>
        <v>#REF!</v>
      </c>
      <c r="BN59" s="30" t="e">
        <f>IF($O59&lt;=500,$AC59*#REF!*#REF!,IF($O59&gt;500,$AC59*#REF!*#REF!,0))</f>
        <v>#REF!</v>
      </c>
      <c r="BO59" s="30" t="e">
        <f>$AC59*#REF!*#REF!</f>
        <v>#REF!</v>
      </c>
      <c r="BP59" s="30" t="e">
        <f>$AC59*(#REF!*#REF!)</f>
        <v>#REF!</v>
      </c>
      <c r="BQ59" s="30" t="e">
        <f>IF($O59&lt;=500,$AC59*#REF!*#REF!,IF($O59&gt;500,$AC59*#REF!*#REF!,0))</f>
        <v>#REF!</v>
      </c>
      <c r="BR59" s="30" t="e">
        <f>IF($O59&lt;=500,$AD59*#REF!*#REF!,IF($O59&gt;500,$AD59*#REF!*#REF!,0))</f>
        <v>#REF!</v>
      </c>
      <c r="BS59" s="30" t="e">
        <f>IF($O59&lt;=500,$AD59*#REF!*#REF!,IF($O59&gt;500,$AD59*#REF!*#REF!,0))</f>
        <v>#REF!</v>
      </c>
      <c r="BT59" s="30" t="e">
        <f>IF($O59&lt;=500,$AD59*#REF!*#REF!,IF($O59&gt;500,$AD59*#REF!*#REF!,0))</f>
        <v>#REF!</v>
      </c>
      <c r="BU59" s="30" t="e">
        <f>$AD59*#REF!*#REF!</f>
        <v>#REF!</v>
      </c>
      <c r="BV59" s="30" t="e">
        <f>$AD59*(#REF!*#REF!)</f>
        <v>#REF!</v>
      </c>
      <c r="BW59" s="30" t="e">
        <f>IF($O59&lt;=500,$AD59*#REF!*#REF!,IF($O59&gt;500,$AD59*#REF!*#REF!,0))</f>
        <v>#REF!</v>
      </c>
      <c r="BX59" s="56" t="e">
        <f>IF($O59&lt;=500,$AB59*#REF!,IF($O59&gt;500,$AB59*#REF!,0))</f>
        <v>#REF!</v>
      </c>
      <c r="BY59" s="30" t="e">
        <f>IF($O59&lt;=500,$AB59*#REF!,IF($O59&gt;500,$AB59*#REF!,0))</f>
        <v>#REF!</v>
      </c>
      <c r="BZ59" s="30" t="e">
        <f>IF($O59&lt;=500,$AB59*#REF!,IF($O59&gt;500,$AB59*#REF!,0))</f>
        <v>#REF!</v>
      </c>
      <c r="CA59" s="54" t="e">
        <f>$AB59*#REF!*#REF!</f>
        <v>#REF!</v>
      </c>
      <c r="CB59" s="54" t="e">
        <f>$AB59*(#REF!*#REF!)</f>
        <v>#REF!</v>
      </c>
      <c r="CC59" s="54" t="e">
        <f>$AB59*#REF!*#REF!</f>
        <v>#REF!</v>
      </c>
      <c r="CD59" s="31" t="e">
        <f>SUM(AZ59+BF59+BL59+BR59+BX59)/1000*#REF!+(AF59*#REF!)</f>
        <v>#REF!</v>
      </c>
      <c r="CE59" s="53" t="e">
        <f>SUM(BA59+BG59+BM59+BS59+BY59)/1000*#REF!</f>
        <v>#REF!</v>
      </c>
      <c r="CF59" s="30" t="e">
        <f t="shared" si="0"/>
        <v>#REF!</v>
      </c>
      <c r="CG59" s="53" t="e">
        <f t="shared" si="1"/>
        <v>#REF!</v>
      </c>
      <c r="CH59" s="54" t="e">
        <f t="shared" si="2"/>
        <v>#REF!</v>
      </c>
      <c r="CI59" s="54" t="e">
        <f t="shared" si="3"/>
        <v>#REF!</v>
      </c>
      <c r="CJ59" s="26"/>
      <c r="CK59" s="26"/>
      <c r="CL59" s="26"/>
      <c r="CM59" s="26"/>
      <c r="CN59" s="26"/>
    </row>
    <row r="60" spans="1:92" s="29" customFormat="1" ht="25.5">
      <c r="A60" s="34" t="s">
        <v>64</v>
      </c>
      <c r="B60" s="34"/>
      <c r="C60" s="34"/>
      <c r="D60" s="34"/>
      <c r="E60" s="34"/>
      <c r="F60" s="33" t="s">
        <v>54</v>
      </c>
      <c r="G60" s="32">
        <v>1</v>
      </c>
      <c r="H60" s="32">
        <v>2</v>
      </c>
      <c r="I60" s="32">
        <v>90</v>
      </c>
      <c r="J60" s="32">
        <v>1960</v>
      </c>
      <c r="K60" s="32" t="s">
        <v>220</v>
      </c>
      <c r="L60" s="32" t="s">
        <v>223</v>
      </c>
      <c r="M60" s="32" t="s">
        <v>221</v>
      </c>
      <c r="N60" s="32" t="s">
        <v>230</v>
      </c>
      <c r="O60" s="32">
        <v>21</v>
      </c>
      <c r="P60" s="32"/>
      <c r="Q60" s="32"/>
      <c r="R60" s="32"/>
      <c r="S60" s="32"/>
      <c r="T60" s="32"/>
      <c r="U60" s="32" t="s">
        <v>245</v>
      </c>
      <c r="V60" s="32"/>
      <c r="W60" s="32"/>
      <c r="X60" s="32">
        <v>1</v>
      </c>
      <c r="Y60" s="32"/>
      <c r="Z60" s="32"/>
      <c r="AA60" s="32"/>
      <c r="AB60" s="32">
        <v>1200</v>
      </c>
      <c r="AC60" s="32"/>
      <c r="AD60" s="32"/>
      <c r="AE60" s="32">
        <v>4000</v>
      </c>
      <c r="AF60" s="32">
        <v>1500</v>
      </c>
      <c r="AG60" s="32"/>
      <c r="AH60" s="32"/>
      <c r="AI60" s="32"/>
      <c r="AJ60" s="32"/>
      <c r="AK60" s="32"/>
      <c r="AL60" s="32"/>
      <c r="AM60" s="32"/>
      <c r="AN60" s="32">
        <v>1</v>
      </c>
      <c r="AO60" s="32"/>
      <c r="AP60" s="32">
        <v>1</v>
      </c>
      <c r="AQ60" s="32"/>
      <c r="AR60" s="32"/>
      <c r="AS60" s="32"/>
      <c r="AT60" s="32"/>
      <c r="AU60" s="32">
        <v>1</v>
      </c>
      <c r="AV60" s="32">
        <v>1</v>
      </c>
      <c r="AW60" s="32">
        <v>1</v>
      </c>
      <c r="AX60" s="32"/>
      <c r="AY60" s="62"/>
      <c r="AZ60" s="30" t="e">
        <f>IF($O60&lt;=500,$AA60*#REF!,IF($O60&gt;500,$AA60*#REF!,0))</f>
        <v>#REF!</v>
      </c>
      <c r="BA60" s="30" t="e">
        <f>$AA60*#REF!</f>
        <v>#REF!</v>
      </c>
      <c r="BB60" s="30" t="e">
        <f>$AA60*#REF!</f>
        <v>#REF!</v>
      </c>
      <c r="BC60" s="30" t="e">
        <f>AA60*(#REF!*#REF!)</f>
        <v>#REF!</v>
      </c>
      <c r="BD60" s="30" t="e">
        <f>AA60*(#REF!*#REF!)</f>
        <v>#REF!</v>
      </c>
      <c r="BE60" s="30" t="e">
        <f>$AA60*#REF!</f>
        <v>#REF!</v>
      </c>
      <c r="BF60" s="30" t="e">
        <f>IF($O60&lt;=1000,$AE60*#REF!,IF($O60&gt;1000,$AE60*#REF!,0))*0</f>
        <v>#REF!</v>
      </c>
      <c r="BG60" s="30" t="e">
        <f>IF($O60&lt;=1000,$AE60*#REF!,IF($O60&gt;1000,$AE60*#REF!,0))*0</f>
        <v>#REF!</v>
      </c>
      <c r="BH60" s="30" t="e">
        <f>IF($O60&lt;=1000,$AE60*#REF!,IF($O60&gt;1000,$AE60*#REF!,0))*0</f>
        <v>#REF!</v>
      </c>
      <c r="BI60" s="30" t="e">
        <f>$AE60*(#REF!*#REF!)*0</f>
        <v>#REF!</v>
      </c>
      <c r="BJ60" s="30" t="e">
        <f>$AE60*(#REF!*#REF!)*0</f>
        <v>#REF!</v>
      </c>
      <c r="BK60" s="30" t="e">
        <f>$AE60*#REF!*0</f>
        <v>#REF!</v>
      </c>
      <c r="BL60" s="30" t="e">
        <f>IF($O60&lt;=500,$AC60*#REF!*#REF!,IF($O60&gt;500,$AC60*#REF!*#REF!,0))</f>
        <v>#REF!</v>
      </c>
      <c r="BM60" s="30" t="e">
        <f>IF($O60&lt;=500,$AC60*#REF!*#REF!,IF($O60&gt;500,$AC60*#REF!*#REF!,0))</f>
        <v>#REF!</v>
      </c>
      <c r="BN60" s="30" t="e">
        <f>IF($O60&lt;=500,$AC60*#REF!*#REF!,IF($O60&gt;500,$AC60*#REF!*#REF!,0))</f>
        <v>#REF!</v>
      </c>
      <c r="BO60" s="30" t="e">
        <f>$AC60*#REF!*#REF!</f>
        <v>#REF!</v>
      </c>
      <c r="BP60" s="30" t="e">
        <f>$AC60*(#REF!*#REF!)</f>
        <v>#REF!</v>
      </c>
      <c r="BQ60" s="30" t="e">
        <f>IF($O60&lt;=500,$AC60*#REF!*#REF!,IF($O60&gt;500,$AC60*#REF!*#REF!,0))</f>
        <v>#REF!</v>
      </c>
      <c r="BR60" s="30" t="e">
        <f>IF($O60&lt;=500,$AD60*#REF!*#REF!,IF($O60&gt;500,$AD60*#REF!*#REF!,0))</f>
        <v>#REF!</v>
      </c>
      <c r="BS60" s="30" t="e">
        <f>IF($O60&lt;=500,$AD60*#REF!*#REF!,IF($O60&gt;500,$AD60*#REF!*#REF!,0))</f>
        <v>#REF!</v>
      </c>
      <c r="BT60" s="30" t="e">
        <f>IF($O60&lt;=500,$AD60*#REF!*#REF!,IF($O60&gt;500,$AD60*#REF!*#REF!,0))</f>
        <v>#REF!</v>
      </c>
      <c r="BU60" s="30" t="e">
        <f>$AD60*#REF!*#REF!</f>
        <v>#REF!</v>
      </c>
      <c r="BV60" s="30" t="e">
        <f>$AD60*(#REF!*#REF!)</f>
        <v>#REF!</v>
      </c>
      <c r="BW60" s="30" t="e">
        <f>IF($O60&lt;=500,$AD60*#REF!*#REF!,IF($O60&gt;500,$AD60*#REF!*#REF!,0))</f>
        <v>#REF!</v>
      </c>
      <c r="BX60" s="56" t="e">
        <f>IF($O60&lt;=500,$AB60*#REF!,IF($O60&gt;500,$AB60*#REF!,0))</f>
        <v>#REF!</v>
      </c>
      <c r="BY60" s="30" t="e">
        <f>IF($O60&lt;=500,$AB60*#REF!,IF($O60&gt;500,$AB60*#REF!,0))</f>
        <v>#REF!</v>
      </c>
      <c r="BZ60" s="30" t="e">
        <f>IF($O60&lt;=500,$AB60*#REF!,IF($O60&gt;500,$AB60*#REF!,0))</f>
        <v>#REF!</v>
      </c>
      <c r="CA60" s="54" t="e">
        <f>$AB60*#REF!*#REF!</f>
        <v>#REF!</v>
      </c>
      <c r="CB60" s="54" t="e">
        <f>$AB60*(#REF!*#REF!)</f>
        <v>#REF!</v>
      </c>
      <c r="CC60" s="54" t="e">
        <f>$AB60*#REF!*#REF!</f>
        <v>#REF!</v>
      </c>
      <c r="CD60" s="31" t="e">
        <f>SUM(AZ60+BF60+BL60+BR60+BX60)/1000*#REF!+(AF60*#REF!)</f>
        <v>#REF!</v>
      </c>
      <c r="CE60" s="53" t="e">
        <f>SUM(BA60+BG60+BM60+BS60+BY60)/1000*#REF!</f>
        <v>#REF!</v>
      </c>
      <c r="CF60" s="30" t="e">
        <f t="shared" si="0"/>
        <v>#REF!</v>
      </c>
      <c r="CG60" s="53" t="e">
        <f t="shared" si="1"/>
        <v>#REF!</v>
      </c>
      <c r="CH60" s="54" t="e">
        <f t="shared" si="2"/>
        <v>#REF!</v>
      </c>
      <c r="CI60" s="54" t="e">
        <f t="shared" si="3"/>
        <v>#REF!</v>
      </c>
      <c r="CJ60" s="26"/>
      <c r="CK60" s="26"/>
      <c r="CL60" s="26"/>
      <c r="CM60" s="26"/>
      <c r="CN60" s="26"/>
    </row>
    <row r="61" spans="1:92" s="29" customFormat="1" ht="25.5">
      <c r="A61" s="34" t="s">
        <v>63</v>
      </c>
      <c r="B61" s="34"/>
      <c r="C61" s="34"/>
      <c r="D61" s="34"/>
      <c r="E61" s="34"/>
      <c r="F61" s="33" t="s">
        <v>62</v>
      </c>
      <c r="G61" s="32">
        <v>1</v>
      </c>
      <c r="H61" s="32">
        <v>3</v>
      </c>
      <c r="I61" s="32"/>
      <c r="J61" s="32">
        <v>2007</v>
      </c>
      <c r="K61" s="32" t="s">
        <v>220</v>
      </c>
      <c r="L61" s="32" t="s">
        <v>220</v>
      </c>
      <c r="M61" s="32" t="s">
        <v>222</v>
      </c>
      <c r="N61" s="32" t="s">
        <v>230</v>
      </c>
      <c r="O61" s="32">
        <v>25</v>
      </c>
      <c r="P61" s="32">
        <v>2006</v>
      </c>
      <c r="Q61" s="32"/>
      <c r="R61" s="32"/>
      <c r="S61" s="32"/>
      <c r="T61" s="32"/>
      <c r="U61" s="32" t="s">
        <v>245</v>
      </c>
      <c r="V61" s="32"/>
      <c r="W61" s="32"/>
      <c r="X61" s="32">
        <v>1</v>
      </c>
      <c r="Y61" s="32"/>
      <c r="Z61" s="32"/>
      <c r="AA61" s="32"/>
      <c r="AB61" s="32">
        <v>2200</v>
      </c>
      <c r="AC61" s="32"/>
      <c r="AD61" s="32"/>
      <c r="AE61" s="32">
        <v>2550</v>
      </c>
      <c r="AF61" s="32">
        <v>3200</v>
      </c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62"/>
      <c r="AZ61" s="30" t="e">
        <f>IF($O61&lt;=500,$AA61*#REF!,IF($O61&gt;500,$AA61*#REF!,0))</f>
        <v>#REF!</v>
      </c>
      <c r="BA61" s="30" t="e">
        <f>$AA61*#REF!</f>
        <v>#REF!</v>
      </c>
      <c r="BB61" s="30" t="e">
        <f>$AA61*#REF!</f>
        <v>#REF!</v>
      </c>
      <c r="BC61" s="30" t="e">
        <f>AA61*(#REF!*#REF!)</f>
        <v>#REF!</v>
      </c>
      <c r="BD61" s="30" t="e">
        <f>AA61*(#REF!*#REF!)</f>
        <v>#REF!</v>
      </c>
      <c r="BE61" s="30" t="e">
        <f>$AA61*#REF!</f>
        <v>#REF!</v>
      </c>
      <c r="BF61" s="30" t="e">
        <f>IF($O61&lt;=1000,$AE61*#REF!,IF($O61&gt;1000,$AE61*#REF!,0))*0</f>
        <v>#REF!</v>
      </c>
      <c r="BG61" s="30" t="e">
        <f>IF($O61&lt;=1000,$AE61*#REF!,IF($O61&gt;1000,$AE61*#REF!,0))*0</f>
        <v>#REF!</v>
      </c>
      <c r="BH61" s="30" t="e">
        <f>IF($O61&lt;=1000,$AE61*#REF!,IF($O61&gt;1000,$AE61*#REF!,0))*0</f>
        <v>#REF!</v>
      </c>
      <c r="BI61" s="30" t="e">
        <f>$AE61*(#REF!*#REF!)*0</f>
        <v>#REF!</v>
      </c>
      <c r="BJ61" s="30" t="e">
        <f>$AE61*(#REF!*#REF!)*0</f>
        <v>#REF!</v>
      </c>
      <c r="BK61" s="30" t="e">
        <f>$AE61*#REF!*0</f>
        <v>#REF!</v>
      </c>
      <c r="BL61" s="30" t="e">
        <f>IF($O61&lt;=500,$AC61*#REF!*#REF!,IF($O61&gt;500,$AC61*#REF!*#REF!,0))</f>
        <v>#REF!</v>
      </c>
      <c r="BM61" s="30" t="e">
        <f>IF($O61&lt;=500,$AC61*#REF!*#REF!,IF($O61&gt;500,$AC61*#REF!*#REF!,0))</f>
        <v>#REF!</v>
      </c>
      <c r="BN61" s="30" t="e">
        <f>IF($O61&lt;=500,$AC61*#REF!*#REF!,IF($O61&gt;500,$AC61*#REF!*#REF!,0))</f>
        <v>#REF!</v>
      </c>
      <c r="BO61" s="30" t="e">
        <f>$AC61*#REF!*#REF!</f>
        <v>#REF!</v>
      </c>
      <c r="BP61" s="30" t="e">
        <f>$AC61*(#REF!*#REF!)</f>
        <v>#REF!</v>
      </c>
      <c r="BQ61" s="30" t="e">
        <f>IF($O61&lt;=500,$AC61*#REF!*#REF!,IF($O61&gt;500,$AC61*#REF!*#REF!,0))</f>
        <v>#REF!</v>
      </c>
      <c r="BR61" s="30" t="e">
        <f>IF($O61&lt;=500,$AD61*#REF!*#REF!,IF($O61&gt;500,$AD61*#REF!*#REF!,0))</f>
        <v>#REF!</v>
      </c>
      <c r="BS61" s="30" t="e">
        <f>IF($O61&lt;=500,$AD61*#REF!*#REF!,IF($O61&gt;500,$AD61*#REF!*#REF!,0))</f>
        <v>#REF!</v>
      </c>
      <c r="BT61" s="30" t="e">
        <f>IF($O61&lt;=500,$AD61*#REF!*#REF!,IF($O61&gt;500,$AD61*#REF!*#REF!,0))</f>
        <v>#REF!</v>
      </c>
      <c r="BU61" s="30" t="e">
        <f>$AD61*#REF!*#REF!</f>
        <v>#REF!</v>
      </c>
      <c r="BV61" s="30" t="e">
        <f>$AD61*(#REF!*#REF!)</f>
        <v>#REF!</v>
      </c>
      <c r="BW61" s="30" t="e">
        <f>IF($O61&lt;=500,$AD61*#REF!*#REF!,IF($O61&gt;500,$AD61*#REF!*#REF!,0))</f>
        <v>#REF!</v>
      </c>
      <c r="BX61" s="56" t="e">
        <f>IF($O61&lt;=500,$AB61*#REF!,IF($O61&gt;500,$AB61*#REF!,0))</f>
        <v>#REF!</v>
      </c>
      <c r="BY61" s="30" t="e">
        <f>IF($O61&lt;=500,$AB61*#REF!,IF($O61&gt;500,$AB61*#REF!,0))</f>
        <v>#REF!</v>
      </c>
      <c r="BZ61" s="30" t="e">
        <f>IF($O61&lt;=500,$AB61*#REF!,IF($O61&gt;500,$AB61*#REF!,0))</f>
        <v>#REF!</v>
      </c>
      <c r="CA61" s="54" t="e">
        <f>$AB61*#REF!*#REF!</f>
        <v>#REF!</v>
      </c>
      <c r="CB61" s="54" t="e">
        <f>$AB61*(#REF!*#REF!)</f>
        <v>#REF!</v>
      </c>
      <c r="CC61" s="54" t="e">
        <f>$AB61*#REF!*#REF!</f>
        <v>#REF!</v>
      </c>
      <c r="CD61" s="31" t="e">
        <f>SUM(AZ61+BF61+BL61+BR61+BX61)/1000*#REF!+(AF61*#REF!)</f>
        <v>#REF!</v>
      </c>
      <c r="CE61" s="53" t="e">
        <f>SUM(BA61+BG61+BM61+BS61+BY61)/1000*#REF!</f>
        <v>#REF!</v>
      </c>
      <c r="CF61" s="30" t="e">
        <f t="shared" si="0"/>
        <v>#REF!</v>
      </c>
      <c r="CG61" s="53" t="e">
        <f t="shared" si="1"/>
        <v>#REF!</v>
      </c>
      <c r="CH61" s="54" t="e">
        <f t="shared" si="2"/>
        <v>#REF!</v>
      </c>
      <c r="CI61" s="54" t="e">
        <f t="shared" si="3"/>
        <v>#REF!</v>
      </c>
      <c r="CJ61" s="26"/>
      <c r="CK61" s="26"/>
      <c r="CL61" s="26"/>
      <c r="CM61" s="26"/>
      <c r="CN61" s="26"/>
    </row>
    <row r="62" spans="1:92" s="29" customFormat="1" ht="25.5">
      <c r="A62" s="34" t="s">
        <v>61</v>
      </c>
      <c r="B62" s="34"/>
      <c r="C62" s="34"/>
      <c r="D62" s="34"/>
      <c r="E62" s="34"/>
      <c r="F62" s="33" t="s">
        <v>60</v>
      </c>
      <c r="G62" s="32">
        <v>1</v>
      </c>
      <c r="H62" s="32">
        <v>3</v>
      </c>
      <c r="I62" s="32">
        <v>120</v>
      </c>
      <c r="J62" s="32">
        <v>1993</v>
      </c>
      <c r="K62" s="32" t="s">
        <v>220</v>
      </c>
      <c r="L62" s="32" t="s">
        <v>220</v>
      </c>
      <c r="M62" s="32" t="s">
        <v>222</v>
      </c>
      <c r="N62" s="32" t="s">
        <v>224</v>
      </c>
      <c r="O62" s="32">
        <v>20</v>
      </c>
      <c r="P62" s="32">
        <v>2004</v>
      </c>
      <c r="Q62" s="32"/>
      <c r="R62" s="32"/>
      <c r="S62" s="32"/>
      <c r="T62" s="32"/>
      <c r="U62" s="32" t="s">
        <v>245</v>
      </c>
      <c r="V62" s="32"/>
      <c r="W62" s="32"/>
      <c r="X62" s="32"/>
      <c r="Y62" s="32"/>
      <c r="Z62" s="32"/>
      <c r="AA62" s="32"/>
      <c r="AB62" s="32">
        <v>1500</v>
      </c>
      <c r="AC62" s="32"/>
      <c r="AD62" s="32"/>
      <c r="AE62" s="32"/>
      <c r="AF62" s="32">
        <v>2500</v>
      </c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62"/>
      <c r="AZ62" s="30" t="e">
        <f>IF($O62&lt;=500,$AA62*#REF!,IF($O62&gt;500,$AA62*#REF!,0))</f>
        <v>#REF!</v>
      </c>
      <c r="BA62" s="30" t="e">
        <f>$AA62*#REF!</f>
        <v>#REF!</v>
      </c>
      <c r="BB62" s="30" t="e">
        <f>$AA62*#REF!</f>
        <v>#REF!</v>
      </c>
      <c r="BC62" s="30" t="e">
        <f>AA62*(#REF!*#REF!)</f>
        <v>#REF!</v>
      </c>
      <c r="BD62" s="30" t="e">
        <f>AA62*(#REF!*#REF!)</f>
        <v>#REF!</v>
      </c>
      <c r="BE62" s="30" t="e">
        <f>$AA62*#REF!</f>
        <v>#REF!</v>
      </c>
      <c r="BF62" s="30" t="e">
        <f>IF($O62&lt;=1000,$AE62*#REF!,IF($O62&gt;1000,$AE62*#REF!,0))*0</f>
        <v>#REF!</v>
      </c>
      <c r="BG62" s="30" t="e">
        <f>IF($O62&lt;=1000,$AE62*#REF!,IF($O62&gt;1000,$AE62*#REF!,0))*0</f>
        <v>#REF!</v>
      </c>
      <c r="BH62" s="30" t="e">
        <f>IF($O62&lt;=1000,$AE62*#REF!,IF($O62&gt;1000,$AE62*#REF!,0))*0</f>
        <v>#REF!</v>
      </c>
      <c r="BI62" s="30" t="e">
        <f>$AE62*(#REF!*#REF!)*0</f>
        <v>#REF!</v>
      </c>
      <c r="BJ62" s="30" t="e">
        <f>$AE62*(#REF!*#REF!)*0</f>
        <v>#REF!</v>
      </c>
      <c r="BK62" s="30" t="e">
        <f>$AE62*#REF!*0</f>
        <v>#REF!</v>
      </c>
      <c r="BL62" s="30" t="e">
        <f>IF($O62&lt;=500,$AC62*#REF!*#REF!,IF($O62&gt;500,$AC62*#REF!*#REF!,0))</f>
        <v>#REF!</v>
      </c>
      <c r="BM62" s="30" t="e">
        <f>IF($O62&lt;=500,$AC62*#REF!*#REF!,IF($O62&gt;500,$AC62*#REF!*#REF!,0))</f>
        <v>#REF!</v>
      </c>
      <c r="BN62" s="30" t="e">
        <f>IF($O62&lt;=500,$AC62*#REF!*#REF!,IF($O62&gt;500,$AC62*#REF!*#REF!,0))</f>
        <v>#REF!</v>
      </c>
      <c r="BO62" s="30" t="e">
        <f>$AC62*#REF!*#REF!</f>
        <v>#REF!</v>
      </c>
      <c r="BP62" s="30" t="e">
        <f>$AC62*(#REF!*#REF!)</f>
        <v>#REF!</v>
      </c>
      <c r="BQ62" s="30" t="e">
        <f>IF($O62&lt;=500,$AC62*#REF!*#REF!,IF($O62&gt;500,$AC62*#REF!*#REF!,0))</f>
        <v>#REF!</v>
      </c>
      <c r="BR62" s="30" t="e">
        <f>IF($O62&lt;=500,$AD62*#REF!*#REF!,IF($O62&gt;500,$AD62*#REF!*#REF!,0))</f>
        <v>#REF!</v>
      </c>
      <c r="BS62" s="30" t="e">
        <f>IF($O62&lt;=500,$AD62*#REF!*#REF!,IF($O62&gt;500,$AD62*#REF!*#REF!,0))</f>
        <v>#REF!</v>
      </c>
      <c r="BT62" s="30" t="e">
        <f>IF($O62&lt;=500,$AD62*#REF!*#REF!,IF($O62&gt;500,$AD62*#REF!*#REF!,0))</f>
        <v>#REF!</v>
      </c>
      <c r="BU62" s="30" t="e">
        <f>$AD62*#REF!*#REF!</f>
        <v>#REF!</v>
      </c>
      <c r="BV62" s="30" t="e">
        <f>$AD62*(#REF!*#REF!)</f>
        <v>#REF!</v>
      </c>
      <c r="BW62" s="30" t="e">
        <f>IF($O62&lt;=500,$AD62*#REF!*#REF!,IF($O62&gt;500,$AD62*#REF!*#REF!,0))</f>
        <v>#REF!</v>
      </c>
      <c r="BX62" s="56" t="e">
        <f>IF($O62&lt;=500,$AB62*#REF!,IF($O62&gt;500,$AB62*#REF!,0))</f>
        <v>#REF!</v>
      </c>
      <c r="BY62" s="30" t="e">
        <f>IF($O62&lt;=500,$AB62*#REF!,IF($O62&gt;500,$AB62*#REF!,0))</f>
        <v>#REF!</v>
      </c>
      <c r="BZ62" s="30" t="e">
        <f>IF($O62&lt;=500,$AB62*#REF!,IF($O62&gt;500,$AB62*#REF!,0))</f>
        <v>#REF!</v>
      </c>
      <c r="CA62" s="54" t="e">
        <f>$AB62*#REF!*#REF!</f>
        <v>#REF!</v>
      </c>
      <c r="CB62" s="54" t="e">
        <f>$AB62*(#REF!*#REF!)</f>
        <v>#REF!</v>
      </c>
      <c r="CC62" s="54" t="e">
        <f>$AB62*#REF!*#REF!</f>
        <v>#REF!</v>
      </c>
      <c r="CD62" s="31" t="e">
        <f>SUM(AZ62+BF62+BL62+BR62+BX62)/1000*#REF!+(AF62*#REF!)</f>
        <v>#REF!</v>
      </c>
      <c r="CE62" s="53" t="e">
        <f>SUM(BA62+BG62+BM62+BS62+BY62)/1000*#REF!</f>
        <v>#REF!</v>
      </c>
      <c r="CF62" s="30" t="e">
        <f t="shared" si="0"/>
        <v>#REF!</v>
      </c>
      <c r="CG62" s="53" t="e">
        <f t="shared" si="1"/>
        <v>#REF!</v>
      </c>
      <c r="CH62" s="54" t="e">
        <f t="shared" si="2"/>
        <v>#REF!</v>
      </c>
      <c r="CI62" s="54" t="e">
        <f t="shared" si="3"/>
        <v>#REF!</v>
      </c>
      <c r="CJ62" s="26"/>
      <c r="CK62" s="26"/>
      <c r="CL62" s="26"/>
      <c r="CM62" s="26"/>
      <c r="CN62" s="26"/>
    </row>
    <row r="63" spans="1:92" s="29" customFormat="1">
      <c r="A63" s="34" t="s">
        <v>59</v>
      </c>
      <c r="B63" s="34"/>
      <c r="C63" s="34"/>
      <c r="D63" s="34"/>
      <c r="E63" s="34"/>
      <c r="F63" s="33" t="s">
        <v>58</v>
      </c>
      <c r="G63" s="32">
        <v>1</v>
      </c>
      <c r="H63" s="32">
        <v>2</v>
      </c>
      <c r="I63" s="32">
        <v>80</v>
      </c>
      <c r="J63" s="32">
        <v>1966</v>
      </c>
      <c r="K63" s="32" t="s">
        <v>223</v>
      </c>
      <c r="L63" s="32" t="s">
        <v>223</v>
      </c>
      <c r="M63" s="32" t="s">
        <v>222</v>
      </c>
      <c r="N63" s="32" t="s">
        <v>224</v>
      </c>
      <c r="O63" s="32">
        <v>28</v>
      </c>
      <c r="P63" s="32">
        <v>2010</v>
      </c>
      <c r="Q63" s="32"/>
      <c r="R63" s="32"/>
      <c r="S63" s="32"/>
      <c r="T63" s="32"/>
      <c r="U63" s="32" t="s">
        <v>245</v>
      </c>
      <c r="V63" s="32"/>
      <c r="W63" s="32"/>
      <c r="X63" s="32"/>
      <c r="Y63" s="32"/>
      <c r="Z63" s="32"/>
      <c r="AA63" s="32"/>
      <c r="AB63" s="32">
        <v>2900</v>
      </c>
      <c r="AC63" s="32"/>
      <c r="AD63" s="32"/>
      <c r="AE63" s="32"/>
      <c r="AF63" s="32">
        <v>1000</v>
      </c>
      <c r="AG63" s="32"/>
      <c r="AH63" s="32"/>
      <c r="AI63" s="32"/>
      <c r="AJ63" s="32"/>
      <c r="AK63" s="32"/>
      <c r="AL63" s="32"/>
      <c r="AM63" s="32"/>
      <c r="AN63" s="32">
        <v>1</v>
      </c>
      <c r="AO63" s="32"/>
      <c r="AP63" s="32"/>
      <c r="AQ63" s="32"/>
      <c r="AR63" s="32"/>
      <c r="AS63" s="32"/>
      <c r="AT63" s="32">
        <v>1</v>
      </c>
      <c r="AU63" s="32"/>
      <c r="AV63" s="32"/>
      <c r="AW63" s="32"/>
      <c r="AX63" s="32"/>
      <c r="AY63" s="62"/>
      <c r="AZ63" s="30" t="e">
        <f>IF($O63&lt;=500,$AA63*#REF!,IF($O63&gt;500,$AA63*#REF!,0))</f>
        <v>#REF!</v>
      </c>
      <c r="BA63" s="30" t="e">
        <f>$AA63*#REF!</f>
        <v>#REF!</v>
      </c>
      <c r="BB63" s="30" t="e">
        <f>$AA63*#REF!</f>
        <v>#REF!</v>
      </c>
      <c r="BC63" s="30" t="e">
        <f>AA63*(#REF!*#REF!)</f>
        <v>#REF!</v>
      </c>
      <c r="BD63" s="30" t="e">
        <f>AA63*(#REF!*#REF!)</f>
        <v>#REF!</v>
      </c>
      <c r="BE63" s="30" t="e">
        <f>$AA63*#REF!</f>
        <v>#REF!</v>
      </c>
      <c r="BF63" s="30" t="e">
        <f>IF($O63&lt;=1000,$AE63*#REF!,IF($O63&gt;1000,$AE63*#REF!,0))*0</f>
        <v>#REF!</v>
      </c>
      <c r="BG63" s="30" t="e">
        <f>IF($O63&lt;=1000,$AE63*#REF!,IF($O63&gt;1000,$AE63*#REF!,0))*0</f>
        <v>#REF!</v>
      </c>
      <c r="BH63" s="30" t="e">
        <f>IF($O63&lt;=1000,$AE63*#REF!,IF($O63&gt;1000,$AE63*#REF!,0))*0</f>
        <v>#REF!</v>
      </c>
      <c r="BI63" s="30" t="e">
        <f>$AE63*(#REF!*#REF!)*0</f>
        <v>#REF!</v>
      </c>
      <c r="BJ63" s="30" t="e">
        <f>$AE63*(#REF!*#REF!)*0</f>
        <v>#REF!</v>
      </c>
      <c r="BK63" s="30" t="e">
        <f>$AE63*#REF!*0</f>
        <v>#REF!</v>
      </c>
      <c r="BL63" s="30" t="e">
        <f>IF($O63&lt;=500,$AC63*#REF!*#REF!,IF($O63&gt;500,$AC63*#REF!*#REF!,0))</f>
        <v>#REF!</v>
      </c>
      <c r="BM63" s="30" t="e">
        <f>IF($O63&lt;=500,$AC63*#REF!*#REF!,IF($O63&gt;500,$AC63*#REF!*#REF!,0))</f>
        <v>#REF!</v>
      </c>
      <c r="BN63" s="30" t="e">
        <f>IF($O63&lt;=500,$AC63*#REF!*#REF!,IF($O63&gt;500,$AC63*#REF!*#REF!,0))</f>
        <v>#REF!</v>
      </c>
      <c r="BO63" s="30" t="e">
        <f>$AC63*#REF!*#REF!</f>
        <v>#REF!</v>
      </c>
      <c r="BP63" s="30" t="e">
        <f>$AC63*(#REF!*#REF!)</f>
        <v>#REF!</v>
      </c>
      <c r="BQ63" s="30" t="e">
        <f>IF($O63&lt;=500,$AC63*#REF!*#REF!,IF($O63&gt;500,$AC63*#REF!*#REF!,0))</f>
        <v>#REF!</v>
      </c>
      <c r="BR63" s="30" t="e">
        <f>IF($O63&lt;=500,$AD63*#REF!*#REF!,IF($O63&gt;500,$AD63*#REF!*#REF!,0))</f>
        <v>#REF!</v>
      </c>
      <c r="BS63" s="30" t="e">
        <f>IF($O63&lt;=500,$AD63*#REF!*#REF!,IF($O63&gt;500,$AD63*#REF!*#REF!,0))</f>
        <v>#REF!</v>
      </c>
      <c r="BT63" s="30" t="e">
        <f>IF($O63&lt;=500,$AD63*#REF!*#REF!,IF($O63&gt;500,$AD63*#REF!*#REF!,0))</f>
        <v>#REF!</v>
      </c>
      <c r="BU63" s="30" t="e">
        <f>$AD63*#REF!*#REF!</f>
        <v>#REF!</v>
      </c>
      <c r="BV63" s="30" t="e">
        <f>$AD63*(#REF!*#REF!)</f>
        <v>#REF!</v>
      </c>
      <c r="BW63" s="30" t="e">
        <f>IF($O63&lt;=500,$AD63*#REF!*#REF!,IF($O63&gt;500,$AD63*#REF!*#REF!,0))</f>
        <v>#REF!</v>
      </c>
      <c r="BX63" s="56" t="e">
        <f>IF($O63&lt;=500,$AB63*#REF!,IF($O63&gt;500,$AB63*#REF!,0))</f>
        <v>#REF!</v>
      </c>
      <c r="BY63" s="30" t="e">
        <f>IF($O63&lt;=500,$AB63*#REF!,IF($O63&gt;500,$AB63*#REF!,0))</f>
        <v>#REF!</v>
      </c>
      <c r="BZ63" s="30" t="e">
        <f>IF($O63&lt;=500,$AB63*#REF!,IF($O63&gt;500,$AB63*#REF!,0))</f>
        <v>#REF!</v>
      </c>
      <c r="CA63" s="54" t="e">
        <f>$AB63*#REF!*#REF!</f>
        <v>#REF!</v>
      </c>
      <c r="CB63" s="54" t="e">
        <f>$AB63*(#REF!*#REF!)</f>
        <v>#REF!</v>
      </c>
      <c r="CC63" s="54" t="e">
        <f>$AB63*#REF!*#REF!</f>
        <v>#REF!</v>
      </c>
      <c r="CD63" s="31" t="e">
        <f>SUM(AZ63+BF63+BL63+BR63+BX63)/1000*#REF!+(AF63*#REF!)</f>
        <v>#REF!</v>
      </c>
      <c r="CE63" s="53" t="e">
        <f>SUM(BA63+BG63+BM63+BS63+BY63)/1000*#REF!</f>
        <v>#REF!</v>
      </c>
      <c r="CF63" s="30" t="e">
        <f t="shared" si="0"/>
        <v>#REF!</v>
      </c>
      <c r="CG63" s="53" t="e">
        <f t="shared" si="1"/>
        <v>#REF!</v>
      </c>
      <c r="CH63" s="54" t="e">
        <f t="shared" si="2"/>
        <v>#REF!</v>
      </c>
      <c r="CI63" s="54" t="e">
        <f t="shared" si="3"/>
        <v>#REF!</v>
      </c>
      <c r="CJ63" s="26"/>
      <c r="CK63" s="26"/>
      <c r="CL63" s="26"/>
      <c r="CM63" s="26"/>
      <c r="CN63" s="26"/>
    </row>
    <row r="64" spans="1:92" s="29" customFormat="1" ht="25.5">
      <c r="A64" s="34" t="s">
        <v>57</v>
      </c>
      <c r="B64" s="34"/>
      <c r="C64" s="34"/>
      <c r="D64" s="34"/>
      <c r="E64" s="34"/>
      <c r="F64" s="33" t="s">
        <v>56</v>
      </c>
      <c r="G64" s="32">
        <v>1</v>
      </c>
      <c r="H64" s="32">
        <v>7</v>
      </c>
      <c r="I64" s="32">
        <v>200</v>
      </c>
      <c r="J64" s="32">
        <v>1998</v>
      </c>
      <c r="K64" s="32" t="s">
        <v>220</v>
      </c>
      <c r="L64" s="32" t="s">
        <v>220</v>
      </c>
      <c r="M64" s="32" t="s">
        <v>222</v>
      </c>
      <c r="N64" s="32" t="s">
        <v>224</v>
      </c>
      <c r="O64" s="32">
        <v>23</v>
      </c>
      <c r="P64" s="32">
        <v>1998</v>
      </c>
      <c r="Q64" s="32"/>
      <c r="R64" s="32"/>
      <c r="S64" s="32"/>
      <c r="T64" s="32"/>
      <c r="U64" s="32" t="s">
        <v>245</v>
      </c>
      <c r="V64" s="32"/>
      <c r="W64" s="32"/>
      <c r="X64" s="32"/>
      <c r="Y64" s="32"/>
      <c r="Z64" s="32"/>
      <c r="AA64" s="32"/>
      <c r="AB64" s="32">
        <v>1750</v>
      </c>
      <c r="AC64" s="32"/>
      <c r="AD64" s="32"/>
      <c r="AE64" s="32"/>
      <c r="AF64" s="32">
        <v>7919</v>
      </c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62"/>
      <c r="AZ64" s="30" t="e">
        <f>IF($O64&lt;=500,$AA64*#REF!,IF($O64&gt;500,$AA64*#REF!,0))</f>
        <v>#REF!</v>
      </c>
      <c r="BA64" s="30" t="e">
        <f>$AA64*#REF!</f>
        <v>#REF!</v>
      </c>
      <c r="BB64" s="30" t="e">
        <f>$AA64*#REF!</f>
        <v>#REF!</v>
      </c>
      <c r="BC64" s="30" t="e">
        <f>AA64*(#REF!*#REF!)</f>
        <v>#REF!</v>
      </c>
      <c r="BD64" s="30" t="e">
        <f>AA64*(#REF!*#REF!)</f>
        <v>#REF!</v>
      </c>
      <c r="BE64" s="30" t="e">
        <f>$AA64*#REF!</f>
        <v>#REF!</v>
      </c>
      <c r="BF64" s="30" t="e">
        <f>IF($O64&lt;=1000,$AE64*#REF!,IF($O64&gt;1000,$AE64*#REF!,0))*0</f>
        <v>#REF!</v>
      </c>
      <c r="BG64" s="30" t="e">
        <f>IF($O64&lt;=1000,$AE64*#REF!,IF($O64&gt;1000,$AE64*#REF!,0))*0</f>
        <v>#REF!</v>
      </c>
      <c r="BH64" s="30" t="e">
        <f>IF($O64&lt;=1000,$AE64*#REF!,IF($O64&gt;1000,$AE64*#REF!,0))*0</f>
        <v>#REF!</v>
      </c>
      <c r="BI64" s="30" t="e">
        <f>$AE64*(#REF!*#REF!)*0</f>
        <v>#REF!</v>
      </c>
      <c r="BJ64" s="30" t="e">
        <f>$AE64*(#REF!*#REF!)*0</f>
        <v>#REF!</v>
      </c>
      <c r="BK64" s="30" t="e">
        <f>$AE64*#REF!*0</f>
        <v>#REF!</v>
      </c>
      <c r="BL64" s="30" t="e">
        <f>IF($O64&lt;=500,$AC64*#REF!*#REF!,IF($O64&gt;500,$AC64*#REF!*#REF!,0))</f>
        <v>#REF!</v>
      </c>
      <c r="BM64" s="30" t="e">
        <f>IF($O64&lt;=500,$AC64*#REF!*#REF!,IF($O64&gt;500,$AC64*#REF!*#REF!,0))</f>
        <v>#REF!</v>
      </c>
      <c r="BN64" s="30" t="e">
        <f>IF($O64&lt;=500,$AC64*#REF!*#REF!,IF($O64&gt;500,$AC64*#REF!*#REF!,0))</f>
        <v>#REF!</v>
      </c>
      <c r="BO64" s="30" t="e">
        <f>$AC64*#REF!*#REF!</f>
        <v>#REF!</v>
      </c>
      <c r="BP64" s="30" t="e">
        <f>$AC64*(#REF!*#REF!)</f>
        <v>#REF!</v>
      </c>
      <c r="BQ64" s="30" t="e">
        <f>IF($O64&lt;=500,$AC64*#REF!*#REF!,IF($O64&gt;500,$AC64*#REF!*#REF!,0))</f>
        <v>#REF!</v>
      </c>
      <c r="BR64" s="30" t="e">
        <f>IF($O64&lt;=500,$AD64*#REF!*#REF!,IF($O64&gt;500,$AD64*#REF!*#REF!,0))</f>
        <v>#REF!</v>
      </c>
      <c r="BS64" s="30" t="e">
        <f>IF($O64&lt;=500,$AD64*#REF!*#REF!,IF($O64&gt;500,$AD64*#REF!*#REF!,0))</f>
        <v>#REF!</v>
      </c>
      <c r="BT64" s="30" t="e">
        <f>IF($O64&lt;=500,$AD64*#REF!*#REF!,IF($O64&gt;500,$AD64*#REF!*#REF!,0))</f>
        <v>#REF!</v>
      </c>
      <c r="BU64" s="30" t="e">
        <f>$AD64*#REF!*#REF!</f>
        <v>#REF!</v>
      </c>
      <c r="BV64" s="30" t="e">
        <f>$AD64*(#REF!*#REF!)</f>
        <v>#REF!</v>
      </c>
      <c r="BW64" s="30" t="e">
        <f>IF($O64&lt;=500,$AD64*#REF!*#REF!,IF($O64&gt;500,$AD64*#REF!*#REF!,0))</f>
        <v>#REF!</v>
      </c>
      <c r="BX64" s="56" t="e">
        <f>IF($O64&lt;=500,$AB64*#REF!,IF($O64&gt;500,$AB64*#REF!,0))</f>
        <v>#REF!</v>
      </c>
      <c r="BY64" s="30" t="e">
        <f>IF($O64&lt;=500,$AB64*#REF!,IF($O64&gt;500,$AB64*#REF!,0))</f>
        <v>#REF!</v>
      </c>
      <c r="BZ64" s="30" t="e">
        <f>IF($O64&lt;=500,$AB64*#REF!,IF($O64&gt;500,$AB64*#REF!,0))</f>
        <v>#REF!</v>
      </c>
      <c r="CA64" s="54" t="e">
        <f>$AB64*#REF!*#REF!</f>
        <v>#REF!</v>
      </c>
      <c r="CB64" s="54" t="e">
        <f>$AB64*(#REF!*#REF!)</f>
        <v>#REF!</v>
      </c>
      <c r="CC64" s="54" t="e">
        <f>$AB64*#REF!*#REF!</f>
        <v>#REF!</v>
      </c>
      <c r="CD64" s="31" t="e">
        <f>SUM(AZ64+BF64+BL64+BR64+BX64)/1000*#REF!+(AF64*#REF!)</f>
        <v>#REF!</v>
      </c>
      <c r="CE64" s="53" t="e">
        <f>SUM(BA64+BG64+BM64+BS64+BY64)/1000*#REF!</f>
        <v>#REF!</v>
      </c>
      <c r="CF64" s="30" t="e">
        <f t="shared" si="0"/>
        <v>#REF!</v>
      </c>
      <c r="CG64" s="53" t="e">
        <f t="shared" si="1"/>
        <v>#REF!</v>
      </c>
      <c r="CH64" s="54" t="e">
        <f t="shared" si="2"/>
        <v>#REF!</v>
      </c>
      <c r="CI64" s="54" t="e">
        <f t="shared" si="3"/>
        <v>#REF!</v>
      </c>
      <c r="CJ64" s="26"/>
      <c r="CK64" s="26"/>
      <c r="CL64" s="26"/>
      <c r="CM64" s="26"/>
      <c r="CN64" s="26"/>
    </row>
    <row r="65" spans="1:92" s="29" customFormat="1" ht="25.5">
      <c r="A65" s="34" t="s">
        <v>55</v>
      </c>
      <c r="B65" s="34"/>
      <c r="C65" s="34"/>
      <c r="D65" s="34"/>
      <c r="E65" s="34"/>
      <c r="F65" s="33" t="s">
        <v>54</v>
      </c>
      <c r="G65" s="32">
        <v>1</v>
      </c>
      <c r="H65" s="32">
        <v>3</v>
      </c>
      <c r="I65" s="32">
        <v>100</v>
      </c>
      <c r="J65" s="32">
        <v>2012</v>
      </c>
      <c r="K65" s="32" t="s">
        <v>220</v>
      </c>
      <c r="L65" s="32" t="s">
        <v>220</v>
      </c>
      <c r="M65" s="32" t="s">
        <v>222</v>
      </c>
      <c r="N65" s="32" t="s">
        <v>224</v>
      </c>
      <c r="O65" s="32">
        <v>18</v>
      </c>
      <c r="P65" s="32">
        <v>2002</v>
      </c>
      <c r="Q65" s="32"/>
      <c r="R65" s="32"/>
      <c r="S65" s="32"/>
      <c r="T65" s="32"/>
      <c r="U65" s="32" t="s">
        <v>245</v>
      </c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>
        <v>2000</v>
      </c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62"/>
      <c r="AZ65" s="30" t="e">
        <f>IF($O65&lt;=500,$AA65*#REF!,IF($O65&gt;500,$AA65*#REF!,0))</f>
        <v>#REF!</v>
      </c>
      <c r="BA65" s="30" t="e">
        <f>$AA65*#REF!</f>
        <v>#REF!</v>
      </c>
      <c r="BB65" s="30" t="e">
        <f>$AA65*#REF!</f>
        <v>#REF!</v>
      </c>
      <c r="BC65" s="30" t="e">
        <f>AA65*(#REF!*#REF!)</f>
        <v>#REF!</v>
      </c>
      <c r="BD65" s="30" t="e">
        <f>AA65*(#REF!*#REF!)</f>
        <v>#REF!</v>
      </c>
      <c r="BE65" s="30" t="e">
        <f>$AA65*#REF!</f>
        <v>#REF!</v>
      </c>
      <c r="BF65" s="30" t="e">
        <f>IF($O65&lt;=1000,$AE65*#REF!,IF($O65&gt;1000,$AE65*#REF!,0))*0</f>
        <v>#REF!</v>
      </c>
      <c r="BG65" s="30" t="e">
        <f>IF($O65&lt;=1000,$AE65*#REF!,IF($O65&gt;1000,$AE65*#REF!,0))*0</f>
        <v>#REF!</v>
      </c>
      <c r="BH65" s="30" t="e">
        <f>IF($O65&lt;=1000,$AE65*#REF!,IF($O65&gt;1000,$AE65*#REF!,0))*0</f>
        <v>#REF!</v>
      </c>
      <c r="BI65" s="30" t="e">
        <f>$AE65*(#REF!*#REF!)*0</f>
        <v>#REF!</v>
      </c>
      <c r="BJ65" s="30" t="e">
        <f>$AE65*(#REF!*#REF!)*0</f>
        <v>#REF!</v>
      </c>
      <c r="BK65" s="30" t="e">
        <f>$AE65*#REF!*0</f>
        <v>#REF!</v>
      </c>
      <c r="BL65" s="30" t="e">
        <f>IF($O65&lt;=500,$AC65*#REF!*#REF!,IF($O65&gt;500,$AC65*#REF!*#REF!,0))</f>
        <v>#REF!</v>
      </c>
      <c r="BM65" s="30" t="e">
        <f>IF($O65&lt;=500,$AC65*#REF!*#REF!,IF($O65&gt;500,$AC65*#REF!*#REF!,0))</f>
        <v>#REF!</v>
      </c>
      <c r="BN65" s="30" t="e">
        <f>IF($O65&lt;=500,$AC65*#REF!*#REF!,IF($O65&gt;500,$AC65*#REF!*#REF!,0))</f>
        <v>#REF!</v>
      </c>
      <c r="BO65" s="30" t="e">
        <f>$AC65*#REF!*#REF!</f>
        <v>#REF!</v>
      </c>
      <c r="BP65" s="30" t="e">
        <f>$AC65*(#REF!*#REF!)</f>
        <v>#REF!</v>
      </c>
      <c r="BQ65" s="30" t="e">
        <f>IF($O65&lt;=500,$AC65*#REF!*#REF!,IF($O65&gt;500,$AC65*#REF!*#REF!,0))</f>
        <v>#REF!</v>
      </c>
      <c r="BR65" s="30" t="e">
        <f>IF($O65&lt;=500,$AD65*#REF!*#REF!,IF($O65&gt;500,$AD65*#REF!*#REF!,0))</f>
        <v>#REF!</v>
      </c>
      <c r="BS65" s="30" t="e">
        <f>IF($O65&lt;=500,$AD65*#REF!*#REF!,IF($O65&gt;500,$AD65*#REF!*#REF!,0))</f>
        <v>#REF!</v>
      </c>
      <c r="BT65" s="30" t="e">
        <f>IF($O65&lt;=500,$AD65*#REF!*#REF!,IF($O65&gt;500,$AD65*#REF!*#REF!,0))</f>
        <v>#REF!</v>
      </c>
      <c r="BU65" s="30" t="e">
        <f>$AD65*#REF!*#REF!</f>
        <v>#REF!</v>
      </c>
      <c r="BV65" s="30" t="e">
        <f>$AD65*(#REF!*#REF!)</f>
        <v>#REF!</v>
      </c>
      <c r="BW65" s="30" t="e">
        <f>IF($O65&lt;=500,$AD65*#REF!*#REF!,IF($O65&gt;500,$AD65*#REF!*#REF!,0))</f>
        <v>#REF!</v>
      </c>
      <c r="BX65" s="56" t="e">
        <f>IF($O65&lt;=500,$AB65*#REF!,IF($O65&gt;500,$AB65*#REF!,0))</f>
        <v>#REF!</v>
      </c>
      <c r="BY65" s="30" t="e">
        <f>IF($O65&lt;=500,$AB65*#REF!,IF($O65&gt;500,$AB65*#REF!,0))</f>
        <v>#REF!</v>
      </c>
      <c r="BZ65" s="30" t="e">
        <f>IF($O65&lt;=500,$AB65*#REF!,IF($O65&gt;500,$AB65*#REF!,0))</f>
        <v>#REF!</v>
      </c>
      <c r="CA65" s="54" t="e">
        <f>$AB65*#REF!*#REF!</f>
        <v>#REF!</v>
      </c>
      <c r="CB65" s="54" t="e">
        <f>$AB65*(#REF!*#REF!)</f>
        <v>#REF!</v>
      </c>
      <c r="CC65" s="54" t="e">
        <f>$AB65*#REF!*#REF!</f>
        <v>#REF!</v>
      </c>
      <c r="CD65" s="31" t="e">
        <f>SUM(AZ65+BF65+BL65+BR65+BX65)/1000*#REF!+(AF65*#REF!)</f>
        <v>#REF!</v>
      </c>
      <c r="CE65" s="53" t="e">
        <f>SUM(BA65+BG65+BM65+BS65+BY65)/1000*#REF!</f>
        <v>#REF!</v>
      </c>
      <c r="CF65" s="30" t="e">
        <f t="shared" si="0"/>
        <v>#REF!</v>
      </c>
      <c r="CG65" s="53" t="e">
        <f t="shared" si="1"/>
        <v>#REF!</v>
      </c>
      <c r="CH65" s="54" t="e">
        <f t="shared" si="2"/>
        <v>#REF!</v>
      </c>
      <c r="CI65" s="54" t="e">
        <f t="shared" si="3"/>
        <v>#REF!</v>
      </c>
      <c r="CJ65" s="26"/>
      <c r="CK65" s="26"/>
      <c r="CL65" s="26"/>
      <c r="CM65" s="26"/>
      <c r="CN65" s="26"/>
    </row>
    <row r="66" spans="1:92" s="29" customFormat="1" ht="25.5">
      <c r="A66" s="34" t="s">
        <v>53</v>
      </c>
      <c r="B66" s="34"/>
      <c r="C66" s="34"/>
      <c r="D66" s="34"/>
      <c r="E66" s="34"/>
      <c r="F66" s="33" t="s">
        <v>52</v>
      </c>
      <c r="G66" s="32">
        <v>1</v>
      </c>
      <c r="H66" s="32">
        <v>2</v>
      </c>
      <c r="I66" s="32">
        <v>86</v>
      </c>
      <c r="J66" s="32">
        <v>2005</v>
      </c>
      <c r="K66" s="32" t="s">
        <v>220</v>
      </c>
      <c r="L66" s="32" t="s">
        <v>220</v>
      </c>
      <c r="M66" s="32" t="s">
        <v>222</v>
      </c>
      <c r="N66" s="32" t="s">
        <v>231</v>
      </c>
      <c r="O66" s="32">
        <v>14</v>
      </c>
      <c r="P66" s="32">
        <v>2005</v>
      </c>
      <c r="Q66" s="32"/>
      <c r="R66" s="32"/>
      <c r="S66" s="32"/>
      <c r="T66" s="32"/>
      <c r="U66" s="32"/>
      <c r="V66" s="32"/>
      <c r="W66" s="32"/>
      <c r="X66" s="32">
        <v>1</v>
      </c>
      <c r="Y66" s="32"/>
      <c r="Z66" s="32">
        <v>1</v>
      </c>
      <c r="AA66" s="32"/>
      <c r="AB66" s="32"/>
      <c r="AC66" s="32"/>
      <c r="AD66" s="32"/>
      <c r="AE66" s="32">
        <v>3060</v>
      </c>
      <c r="AF66" s="32">
        <v>3500</v>
      </c>
      <c r="AG66" s="32"/>
      <c r="AH66" s="32">
        <v>1</v>
      </c>
      <c r="AI66" s="32"/>
      <c r="AJ66" s="32"/>
      <c r="AK66" s="32"/>
      <c r="AL66" s="32"/>
      <c r="AM66" s="32"/>
      <c r="AN66" s="32">
        <v>1</v>
      </c>
      <c r="AO66" s="32"/>
      <c r="AP66" s="32"/>
      <c r="AQ66" s="32"/>
      <c r="AR66" s="32"/>
      <c r="AS66" s="32">
        <v>1</v>
      </c>
      <c r="AT66" s="32"/>
      <c r="AU66" s="32"/>
      <c r="AV66" s="32">
        <v>1</v>
      </c>
      <c r="AW66" s="32"/>
      <c r="AX66" s="32"/>
      <c r="AY66" s="62"/>
      <c r="AZ66" s="30" t="e">
        <f>IF($O66&lt;=500,$AA66*#REF!,IF($O66&gt;500,$AA66*#REF!,0))</f>
        <v>#REF!</v>
      </c>
      <c r="BA66" s="30" t="e">
        <f>$AA66*#REF!</f>
        <v>#REF!</v>
      </c>
      <c r="BB66" s="30" t="e">
        <f>$AA66*#REF!</f>
        <v>#REF!</v>
      </c>
      <c r="BC66" s="30" t="e">
        <f>AA66*(#REF!*#REF!)</f>
        <v>#REF!</v>
      </c>
      <c r="BD66" s="30" t="e">
        <f>AA66*(#REF!*#REF!)</f>
        <v>#REF!</v>
      </c>
      <c r="BE66" s="30" t="e">
        <f>$AA66*#REF!</f>
        <v>#REF!</v>
      </c>
      <c r="BF66" s="30" t="e">
        <f>IF($O66&lt;=1000,$AE66*#REF!,IF($O66&gt;1000,$AE66*#REF!,0))*0</f>
        <v>#REF!</v>
      </c>
      <c r="BG66" s="30" t="e">
        <f>IF($O66&lt;=1000,$AE66*#REF!,IF($O66&gt;1000,$AE66*#REF!,0))*0</f>
        <v>#REF!</v>
      </c>
      <c r="BH66" s="30" t="e">
        <f>IF($O66&lt;=1000,$AE66*#REF!,IF($O66&gt;1000,$AE66*#REF!,0))*0</f>
        <v>#REF!</v>
      </c>
      <c r="BI66" s="30" t="e">
        <f>$AE66*(#REF!*#REF!)*0</f>
        <v>#REF!</v>
      </c>
      <c r="BJ66" s="30" t="e">
        <f>$AE66*(#REF!*#REF!)*0</f>
        <v>#REF!</v>
      </c>
      <c r="BK66" s="30" t="e">
        <f>$AE66*#REF!*0</f>
        <v>#REF!</v>
      </c>
      <c r="BL66" s="30" t="e">
        <f>IF($O66&lt;=500,$AC66*#REF!*#REF!,IF($O66&gt;500,$AC66*#REF!*#REF!,0))</f>
        <v>#REF!</v>
      </c>
      <c r="BM66" s="30" t="e">
        <f>IF($O66&lt;=500,$AC66*#REF!*#REF!,IF($O66&gt;500,$AC66*#REF!*#REF!,0))</f>
        <v>#REF!</v>
      </c>
      <c r="BN66" s="30" t="e">
        <f>IF($O66&lt;=500,$AC66*#REF!*#REF!,IF($O66&gt;500,$AC66*#REF!*#REF!,0))</f>
        <v>#REF!</v>
      </c>
      <c r="BO66" s="30" t="e">
        <f>$AC66*#REF!*#REF!</f>
        <v>#REF!</v>
      </c>
      <c r="BP66" s="30" t="e">
        <f>$AC66*(#REF!*#REF!)</f>
        <v>#REF!</v>
      </c>
      <c r="BQ66" s="30" t="e">
        <f>IF($O66&lt;=500,$AC66*#REF!*#REF!,IF($O66&gt;500,$AC66*#REF!*#REF!,0))</f>
        <v>#REF!</v>
      </c>
      <c r="BR66" s="30" t="e">
        <f>IF($O66&lt;=500,$AD66*#REF!*#REF!,IF($O66&gt;500,$AD66*#REF!*#REF!,0))</f>
        <v>#REF!</v>
      </c>
      <c r="BS66" s="30" t="e">
        <f>IF($O66&lt;=500,$AD66*#REF!*#REF!,IF($O66&gt;500,$AD66*#REF!*#REF!,0))</f>
        <v>#REF!</v>
      </c>
      <c r="BT66" s="30" t="e">
        <f>IF($O66&lt;=500,$AD66*#REF!*#REF!,IF($O66&gt;500,$AD66*#REF!*#REF!,0))</f>
        <v>#REF!</v>
      </c>
      <c r="BU66" s="30" t="e">
        <f>$AD66*#REF!*#REF!</f>
        <v>#REF!</v>
      </c>
      <c r="BV66" s="30" t="e">
        <f>$AD66*(#REF!*#REF!)</f>
        <v>#REF!</v>
      </c>
      <c r="BW66" s="30" t="e">
        <f>IF($O66&lt;=500,$AD66*#REF!*#REF!,IF($O66&gt;500,$AD66*#REF!*#REF!,0))</f>
        <v>#REF!</v>
      </c>
      <c r="BX66" s="56" t="e">
        <f>IF($O66&lt;=500,$AB66*#REF!,IF($O66&gt;500,$AB66*#REF!,0))</f>
        <v>#REF!</v>
      </c>
      <c r="BY66" s="30" t="e">
        <f>IF($O66&lt;=500,$AB66*#REF!,IF($O66&gt;500,$AB66*#REF!,0))</f>
        <v>#REF!</v>
      </c>
      <c r="BZ66" s="30" t="e">
        <f>IF($O66&lt;=500,$AB66*#REF!,IF($O66&gt;500,$AB66*#REF!,0))</f>
        <v>#REF!</v>
      </c>
      <c r="CA66" s="54" t="e">
        <f>$AB66*#REF!*#REF!</f>
        <v>#REF!</v>
      </c>
      <c r="CB66" s="54" t="e">
        <f>$AB66*(#REF!*#REF!)</f>
        <v>#REF!</v>
      </c>
      <c r="CC66" s="54" t="e">
        <f>$AB66*#REF!*#REF!</f>
        <v>#REF!</v>
      </c>
      <c r="CD66" s="31" t="e">
        <f>SUM(AZ66+BF66+BL66+BR66+BX66)/1000*#REF!+(AF66*#REF!)</f>
        <v>#REF!</v>
      </c>
      <c r="CE66" s="53" t="e">
        <f>SUM(BA66+BG66+BM66+BS66+BY66)/1000*#REF!</f>
        <v>#REF!</v>
      </c>
      <c r="CF66" s="30" t="e">
        <f t="shared" si="0"/>
        <v>#REF!</v>
      </c>
      <c r="CG66" s="53" t="e">
        <f t="shared" si="1"/>
        <v>#REF!</v>
      </c>
      <c r="CH66" s="54" t="e">
        <f t="shared" si="2"/>
        <v>#REF!</v>
      </c>
      <c r="CI66" s="54" t="e">
        <f t="shared" si="3"/>
        <v>#REF!</v>
      </c>
      <c r="CJ66" s="26"/>
      <c r="CK66" s="26"/>
      <c r="CL66" s="26"/>
      <c r="CM66" s="26"/>
      <c r="CN66" s="26"/>
    </row>
    <row r="67" spans="1:92" s="29" customFormat="1" ht="25.5">
      <c r="A67" s="34" t="s">
        <v>51</v>
      </c>
      <c r="B67" s="34"/>
      <c r="C67" s="34"/>
      <c r="D67" s="34"/>
      <c r="E67" s="34"/>
      <c r="F67" s="33" t="s">
        <v>37</v>
      </c>
      <c r="G67" s="32">
        <v>1</v>
      </c>
      <c r="H67" s="32">
        <v>2</v>
      </c>
      <c r="I67" s="32">
        <v>110</v>
      </c>
      <c r="J67" s="32">
        <v>1970</v>
      </c>
      <c r="K67" s="32" t="s">
        <v>220</v>
      </c>
      <c r="L67" s="32" t="s">
        <v>220</v>
      </c>
      <c r="M67" s="32" t="s">
        <v>222</v>
      </c>
      <c r="N67" s="32" t="s">
        <v>232</v>
      </c>
      <c r="O67" s="32">
        <v>14</v>
      </c>
      <c r="P67" s="32">
        <v>2013</v>
      </c>
      <c r="Q67" s="32"/>
      <c r="R67" s="32"/>
      <c r="S67" s="32"/>
      <c r="T67" s="32"/>
      <c r="U67" s="32" t="s">
        <v>245</v>
      </c>
      <c r="V67" s="32"/>
      <c r="W67" s="32"/>
      <c r="X67" s="32">
        <v>1</v>
      </c>
      <c r="Y67" s="32"/>
      <c r="Z67" s="32"/>
      <c r="AA67" s="32"/>
      <c r="AB67" s="32">
        <v>1500</v>
      </c>
      <c r="AC67" s="32"/>
      <c r="AD67" s="32"/>
      <c r="AE67" s="32">
        <v>1530</v>
      </c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62"/>
      <c r="AZ67" s="30" t="e">
        <f>IF($O67&lt;=500,$AA67*#REF!,IF($O67&gt;500,$AA67*#REF!,0))</f>
        <v>#REF!</v>
      </c>
      <c r="BA67" s="30" t="e">
        <f>$AA67*#REF!</f>
        <v>#REF!</v>
      </c>
      <c r="BB67" s="30" t="e">
        <f>$AA67*#REF!</f>
        <v>#REF!</v>
      </c>
      <c r="BC67" s="30" t="e">
        <f>AA67*(#REF!*#REF!)</f>
        <v>#REF!</v>
      </c>
      <c r="BD67" s="30" t="e">
        <f>AA67*(#REF!*#REF!)</f>
        <v>#REF!</v>
      </c>
      <c r="BE67" s="30" t="e">
        <f>$AA67*#REF!</f>
        <v>#REF!</v>
      </c>
      <c r="BF67" s="30" t="e">
        <f>IF($O67&lt;=1000,$AE67*#REF!,IF($O67&gt;1000,$AE67*#REF!,0))*0</f>
        <v>#REF!</v>
      </c>
      <c r="BG67" s="30" t="e">
        <f>IF($O67&lt;=1000,$AE67*#REF!,IF($O67&gt;1000,$AE67*#REF!,0))*0</f>
        <v>#REF!</v>
      </c>
      <c r="BH67" s="30" t="e">
        <f>IF($O67&lt;=1000,$AE67*#REF!,IF($O67&gt;1000,$AE67*#REF!,0))*0</f>
        <v>#REF!</v>
      </c>
      <c r="BI67" s="30" t="e">
        <f>$AE67*(#REF!*#REF!)*0</f>
        <v>#REF!</v>
      </c>
      <c r="BJ67" s="30" t="e">
        <f>$AE67*(#REF!*#REF!)*0</f>
        <v>#REF!</v>
      </c>
      <c r="BK67" s="30" t="e">
        <f>$AE67*#REF!*0</f>
        <v>#REF!</v>
      </c>
      <c r="BL67" s="30" t="e">
        <f>IF($O67&lt;=500,$AC67*#REF!*#REF!,IF($O67&gt;500,$AC67*#REF!*#REF!,0))</f>
        <v>#REF!</v>
      </c>
      <c r="BM67" s="30" t="e">
        <f>IF($O67&lt;=500,$AC67*#REF!*#REF!,IF($O67&gt;500,$AC67*#REF!*#REF!,0))</f>
        <v>#REF!</v>
      </c>
      <c r="BN67" s="30" t="e">
        <f>IF($O67&lt;=500,$AC67*#REF!*#REF!,IF($O67&gt;500,$AC67*#REF!*#REF!,0))</f>
        <v>#REF!</v>
      </c>
      <c r="BO67" s="30" t="e">
        <f>$AC67*#REF!*#REF!</f>
        <v>#REF!</v>
      </c>
      <c r="BP67" s="30" t="e">
        <f>$AC67*(#REF!*#REF!)</f>
        <v>#REF!</v>
      </c>
      <c r="BQ67" s="30" t="e">
        <f>IF($O67&lt;=500,$AC67*#REF!*#REF!,IF($O67&gt;500,$AC67*#REF!*#REF!,0))</f>
        <v>#REF!</v>
      </c>
      <c r="BR67" s="30" t="e">
        <f>IF($O67&lt;=500,$AD67*#REF!*#REF!,IF($O67&gt;500,$AD67*#REF!*#REF!,0))</f>
        <v>#REF!</v>
      </c>
      <c r="BS67" s="30" t="e">
        <f>IF($O67&lt;=500,$AD67*#REF!*#REF!,IF($O67&gt;500,$AD67*#REF!*#REF!,0))</f>
        <v>#REF!</v>
      </c>
      <c r="BT67" s="30" t="e">
        <f>IF($O67&lt;=500,$AD67*#REF!*#REF!,IF($O67&gt;500,$AD67*#REF!*#REF!,0))</f>
        <v>#REF!</v>
      </c>
      <c r="BU67" s="30" t="e">
        <f>$AD67*#REF!*#REF!</f>
        <v>#REF!</v>
      </c>
      <c r="BV67" s="30" t="e">
        <f>$AD67*(#REF!*#REF!)</f>
        <v>#REF!</v>
      </c>
      <c r="BW67" s="30" t="e">
        <f>IF($O67&lt;=500,$AD67*#REF!*#REF!,IF($O67&gt;500,$AD67*#REF!*#REF!,0))</f>
        <v>#REF!</v>
      </c>
      <c r="BX67" s="56" t="e">
        <f>IF($O67&lt;=500,$AB67*#REF!,IF($O67&gt;500,$AB67*#REF!,0))</f>
        <v>#REF!</v>
      </c>
      <c r="BY67" s="30" t="e">
        <f>IF($O67&lt;=500,$AB67*#REF!,IF($O67&gt;500,$AB67*#REF!,0))</f>
        <v>#REF!</v>
      </c>
      <c r="BZ67" s="30" t="e">
        <f>IF($O67&lt;=500,$AB67*#REF!,IF($O67&gt;500,$AB67*#REF!,0))</f>
        <v>#REF!</v>
      </c>
      <c r="CA67" s="54" t="e">
        <f>$AB67*#REF!*#REF!</f>
        <v>#REF!</v>
      </c>
      <c r="CB67" s="54" t="e">
        <f>$AB67*(#REF!*#REF!)</f>
        <v>#REF!</v>
      </c>
      <c r="CC67" s="54" t="e">
        <f>$AB67*#REF!*#REF!</f>
        <v>#REF!</v>
      </c>
      <c r="CD67" s="31" t="e">
        <f>SUM(AZ67+BF67+BL67+BR67+BX67)/1000*#REF!+(AF67*#REF!)</f>
        <v>#REF!</v>
      </c>
      <c r="CE67" s="53" t="e">
        <f>SUM(BA67+BG67+BM67+BS67+BY67)/1000*#REF!</f>
        <v>#REF!</v>
      </c>
      <c r="CF67" s="30" t="e">
        <f t="shared" si="0"/>
        <v>#REF!</v>
      </c>
      <c r="CG67" s="53" t="e">
        <f t="shared" si="1"/>
        <v>#REF!</v>
      </c>
      <c r="CH67" s="54" t="e">
        <f t="shared" si="2"/>
        <v>#REF!</v>
      </c>
      <c r="CI67" s="54" t="e">
        <f t="shared" si="3"/>
        <v>#REF!</v>
      </c>
      <c r="CJ67" s="26"/>
      <c r="CK67" s="26"/>
      <c r="CL67" s="26"/>
      <c r="CM67" s="26"/>
      <c r="CN67" s="26"/>
    </row>
    <row r="68" spans="1:92" s="29" customFormat="1" ht="25.5">
      <c r="A68" s="34" t="s">
        <v>50</v>
      </c>
      <c r="B68" s="34"/>
      <c r="C68" s="34"/>
      <c r="D68" s="34"/>
      <c r="E68" s="34"/>
      <c r="F68" s="33" t="s">
        <v>49</v>
      </c>
      <c r="G68" s="32">
        <v>1</v>
      </c>
      <c r="H68" s="32">
        <v>5</v>
      </c>
      <c r="I68" s="32">
        <v>150</v>
      </c>
      <c r="J68" s="32">
        <v>2000</v>
      </c>
      <c r="K68" s="32" t="s">
        <v>220</v>
      </c>
      <c r="L68" s="32" t="s">
        <v>223</v>
      </c>
      <c r="M68" s="32" t="s">
        <v>222</v>
      </c>
      <c r="N68" s="32" t="s">
        <v>228</v>
      </c>
      <c r="O68" s="32">
        <v>25</v>
      </c>
      <c r="P68" s="32">
        <v>2005</v>
      </c>
      <c r="Q68" s="32"/>
      <c r="R68" s="32"/>
      <c r="S68" s="32">
        <v>1</v>
      </c>
      <c r="T68" s="32"/>
      <c r="U68" s="32"/>
      <c r="V68" s="32"/>
      <c r="W68" s="32"/>
      <c r="X68" s="32"/>
      <c r="Y68" s="32"/>
      <c r="Z68" s="32"/>
      <c r="AA68" s="32">
        <v>5000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62"/>
      <c r="AZ68" s="30" t="e">
        <f>IF($O68&lt;=500,#REF!*#REF!,IF($O68&gt;500,#REF!*#REF!,0))</f>
        <v>#REF!</v>
      </c>
      <c r="BA68" s="30" t="e">
        <f>#REF!*#REF!</f>
        <v>#REF!</v>
      </c>
      <c r="BB68" s="30" t="e">
        <f>#REF!*#REF!</f>
        <v>#REF!</v>
      </c>
      <c r="BC68" s="30" t="e">
        <f>#REF!*(#REF!*#REF!)</f>
        <v>#REF!</v>
      </c>
      <c r="BD68" s="30" t="e">
        <f>#REF!*(#REF!*#REF!)</f>
        <v>#REF!</v>
      </c>
      <c r="BE68" s="30" t="e">
        <f>#REF!*#REF!</f>
        <v>#REF!</v>
      </c>
      <c r="BF68" s="30" t="e">
        <f>IF($O68&lt;=1000,$AE68*#REF!,IF($O68&gt;1000,$AE68*#REF!,0))*0</f>
        <v>#REF!</v>
      </c>
      <c r="BG68" s="30" t="e">
        <f>IF($O68&lt;=1000,$AE68*#REF!,IF($O68&gt;1000,$AE68*#REF!,0))*0</f>
        <v>#REF!</v>
      </c>
      <c r="BH68" s="30" t="e">
        <f>IF($O68&lt;=1000,$AE68*#REF!,IF($O68&gt;1000,$AE68*#REF!,0))*0</f>
        <v>#REF!</v>
      </c>
      <c r="BI68" s="30" t="e">
        <f>$AE68*(#REF!*#REF!)*0</f>
        <v>#REF!</v>
      </c>
      <c r="BJ68" s="30" t="e">
        <f>$AE68*(#REF!*#REF!)*0</f>
        <v>#REF!</v>
      </c>
      <c r="BK68" s="30" t="e">
        <f>$AE68*#REF!*0</f>
        <v>#REF!</v>
      </c>
      <c r="BL68" s="30" t="e">
        <f>IF($O68&lt;=500,$AC68*#REF!*#REF!,IF($O68&gt;500,$AC68*#REF!*#REF!,0))</f>
        <v>#REF!</v>
      </c>
      <c r="BM68" s="30" t="e">
        <f>IF($O68&lt;=500,$AC68*#REF!*#REF!,IF($O68&gt;500,$AC68*#REF!*#REF!,0))</f>
        <v>#REF!</v>
      </c>
      <c r="BN68" s="30" t="e">
        <f>IF($O68&lt;=500,$AC68*#REF!*#REF!,IF($O68&gt;500,$AC68*#REF!*#REF!,0))</f>
        <v>#REF!</v>
      </c>
      <c r="BO68" s="30" t="e">
        <f>$AC68*#REF!*#REF!</f>
        <v>#REF!</v>
      </c>
      <c r="BP68" s="30" t="e">
        <f>$AC68*(#REF!*#REF!)</f>
        <v>#REF!</v>
      </c>
      <c r="BQ68" s="30" t="e">
        <f>IF($O68&lt;=500,$AC68*#REF!*#REF!,IF($O68&gt;500,$AC68*#REF!*#REF!,0))</f>
        <v>#REF!</v>
      </c>
      <c r="BR68" s="30" t="e">
        <f>IF($O68&lt;=500,$AD68*#REF!*#REF!,IF($O68&gt;500,$AD68*#REF!*#REF!,0))</f>
        <v>#REF!</v>
      </c>
      <c r="BS68" s="30" t="e">
        <f>IF($O68&lt;=500,$AD68*#REF!*#REF!,IF($O68&gt;500,$AD68*#REF!*#REF!,0))</f>
        <v>#REF!</v>
      </c>
      <c r="BT68" s="30" t="e">
        <f>IF($O68&lt;=500,$AD68*#REF!*#REF!,IF($O68&gt;500,$AD68*#REF!*#REF!,0))</f>
        <v>#REF!</v>
      </c>
      <c r="BU68" s="30" t="e">
        <f>$AD68*#REF!*#REF!</f>
        <v>#REF!</v>
      </c>
      <c r="BV68" s="30" t="e">
        <f>$AD68*(#REF!*#REF!)</f>
        <v>#REF!</v>
      </c>
      <c r="BW68" s="30" t="e">
        <f>IF($O68&lt;=500,$AD68*#REF!*#REF!,IF($O68&gt;500,$AD68*#REF!*#REF!,0))</f>
        <v>#REF!</v>
      </c>
      <c r="BX68" s="56" t="e">
        <f>IF($O68&lt;=500,$AB68*#REF!,IF($O68&gt;500,$AB68*#REF!,0))</f>
        <v>#REF!</v>
      </c>
      <c r="BY68" s="30" t="e">
        <f>IF($O68&lt;=500,$AB68*#REF!,IF($O68&gt;500,$AB68*#REF!,0))</f>
        <v>#REF!</v>
      </c>
      <c r="BZ68" s="30" t="e">
        <f>IF($O68&lt;=500,$AB68*#REF!,IF($O68&gt;500,$AB68*#REF!,0))</f>
        <v>#REF!</v>
      </c>
      <c r="CA68" s="54" t="e">
        <f>$AB68*#REF!*#REF!</f>
        <v>#REF!</v>
      </c>
      <c r="CB68" s="54" t="e">
        <f>$AB68*(#REF!*#REF!)</f>
        <v>#REF!</v>
      </c>
      <c r="CC68" s="54" t="e">
        <f>$AB68*#REF!*#REF!</f>
        <v>#REF!</v>
      </c>
      <c r="CD68" s="31" t="e">
        <f>SUM(AZ68+BF68+BL68+BR68+BX68)/1000*#REF!+(AF68*#REF!)</f>
        <v>#REF!</v>
      </c>
      <c r="CE68" s="53" t="e">
        <f>SUM(BA68+BG68+BM68+BS68+BY68)/1000*#REF!</f>
        <v>#REF!</v>
      </c>
      <c r="CF68" s="30" t="e">
        <f t="shared" si="0"/>
        <v>#REF!</v>
      </c>
      <c r="CG68" s="53" t="e">
        <f t="shared" si="1"/>
        <v>#REF!</v>
      </c>
      <c r="CH68" s="54" t="e">
        <f t="shared" si="2"/>
        <v>#REF!</v>
      </c>
      <c r="CI68" s="54" t="e">
        <f t="shared" si="3"/>
        <v>#REF!</v>
      </c>
      <c r="CJ68" s="26"/>
      <c r="CK68" s="26"/>
      <c r="CL68" s="26"/>
      <c r="CM68" s="26"/>
      <c r="CN68" s="26"/>
    </row>
    <row r="69" spans="1:92" s="29" customFormat="1" ht="25.5">
      <c r="A69" s="34" t="s">
        <v>48</v>
      </c>
      <c r="B69" s="34"/>
      <c r="C69" s="34"/>
      <c r="D69" s="34"/>
      <c r="E69" s="34"/>
      <c r="F69" s="33" t="s">
        <v>47</v>
      </c>
      <c r="G69" s="32">
        <v>1</v>
      </c>
      <c r="H69" s="32">
        <v>5</v>
      </c>
      <c r="I69" s="32">
        <v>340</v>
      </c>
      <c r="J69" s="32">
        <v>2010</v>
      </c>
      <c r="K69" s="32" t="s">
        <v>220</v>
      </c>
      <c r="L69" s="32" t="s">
        <v>220</v>
      </c>
      <c r="M69" s="32" t="s">
        <v>222</v>
      </c>
      <c r="N69" s="32" t="s">
        <v>224</v>
      </c>
      <c r="O69" s="32">
        <v>28</v>
      </c>
      <c r="P69" s="32">
        <v>2009</v>
      </c>
      <c r="Q69" s="32"/>
      <c r="R69" s="32"/>
      <c r="S69" s="32"/>
      <c r="T69" s="32"/>
      <c r="U69" s="32" t="s">
        <v>245</v>
      </c>
      <c r="V69" s="32"/>
      <c r="W69" s="32"/>
      <c r="X69" s="32"/>
      <c r="Y69" s="32"/>
      <c r="Z69" s="32"/>
      <c r="AA69" s="32"/>
      <c r="AB69" s="32">
        <v>3800</v>
      </c>
      <c r="AC69" s="32"/>
      <c r="AD69" s="32"/>
      <c r="AE69" s="32"/>
      <c r="AF69" s="32">
        <v>3830</v>
      </c>
      <c r="AG69" s="32"/>
      <c r="AH69" s="32"/>
      <c r="AI69" s="32"/>
      <c r="AJ69" s="32"/>
      <c r="AK69" s="32"/>
      <c r="AL69" s="32"/>
      <c r="AM69" s="32"/>
      <c r="AN69" s="32">
        <v>1</v>
      </c>
      <c r="AO69" s="32"/>
      <c r="AP69" s="32">
        <v>1</v>
      </c>
      <c r="AQ69" s="32">
        <v>1</v>
      </c>
      <c r="AR69" s="32"/>
      <c r="AS69" s="32"/>
      <c r="AT69" s="32"/>
      <c r="AU69" s="32"/>
      <c r="AV69" s="32">
        <v>1</v>
      </c>
      <c r="AW69" s="32"/>
      <c r="AX69" s="32">
        <v>1</v>
      </c>
      <c r="AY69" s="62"/>
      <c r="AZ69" s="30" t="e">
        <f>IF($O69&lt;=500,$AA69*#REF!,IF($O69&gt;500,$AA69*#REF!,0))</f>
        <v>#REF!</v>
      </c>
      <c r="BA69" s="30" t="e">
        <f>$AA69*#REF!</f>
        <v>#REF!</v>
      </c>
      <c r="BB69" s="30" t="e">
        <f>$AA69*#REF!</f>
        <v>#REF!</v>
      </c>
      <c r="BC69" s="30" t="e">
        <f>AA69*(#REF!*#REF!)</f>
        <v>#REF!</v>
      </c>
      <c r="BD69" s="30" t="e">
        <f>AA69*(#REF!*#REF!)</f>
        <v>#REF!</v>
      </c>
      <c r="BE69" s="30" t="e">
        <f>$AA69*#REF!</f>
        <v>#REF!</v>
      </c>
      <c r="BF69" s="30" t="e">
        <f>IF($O69&lt;=1000,$AE69*#REF!,IF($O69&gt;1000,$AE69*#REF!,0))*0</f>
        <v>#REF!</v>
      </c>
      <c r="BG69" s="30" t="e">
        <f>IF($O69&lt;=1000,$AE69*#REF!,IF($O69&gt;1000,$AE69*#REF!,0))*0</f>
        <v>#REF!</v>
      </c>
      <c r="BH69" s="30" t="e">
        <f>IF($O69&lt;=1000,$AE69*#REF!,IF($O69&gt;1000,$AE69*#REF!,0))*0</f>
        <v>#REF!</v>
      </c>
      <c r="BI69" s="30" t="e">
        <f>$AE69*(#REF!*#REF!)*0</f>
        <v>#REF!</v>
      </c>
      <c r="BJ69" s="30" t="e">
        <f>$AE69*(#REF!*#REF!)*0</f>
        <v>#REF!</v>
      </c>
      <c r="BK69" s="30" t="e">
        <f>$AE69*#REF!*0</f>
        <v>#REF!</v>
      </c>
      <c r="BL69" s="30" t="e">
        <f>IF($O69&lt;=500,$AC69*#REF!*#REF!,IF($O69&gt;500,$AC69*#REF!*#REF!,0))</f>
        <v>#REF!</v>
      </c>
      <c r="BM69" s="30" t="e">
        <f>IF($O69&lt;=500,$AC69*#REF!*#REF!,IF($O69&gt;500,$AC69*#REF!*#REF!,0))</f>
        <v>#REF!</v>
      </c>
      <c r="BN69" s="30" t="e">
        <f>IF($O69&lt;=500,$AC69*#REF!*#REF!,IF($O69&gt;500,$AC69*#REF!*#REF!,0))</f>
        <v>#REF!</v>
      </c>
      <c r="BO69" s="30" t="e">
        <f>$AC69*#REF!*#REF!</f>
        <v>#REF!</v>
      </c>
      <c r="BP69" s="30" t="e">
        <f>$AC69*(#REF!*#REF!)</f>
        <v>#REF!</v>
      </c>
      <c r="BQ69" s="30" t="e">
        <f>IF($O69&lt;=500,$AC69*#REF!*#REF!,IF($O69&gt;500,$AC69*#REF!*#REF!,0))</f>
        <v>#REF!</v>
      </c>
      <c r="BR69" s="30" t="e">
        <f>IF($O69&lt;=500,$AD69*#REF!*#REF!,IF($O69&gt;500,$AD69*#REF!*#REF!,0))</f>
        <v>#REF!</v>
      </c>
      <c r="BS69" s="30" t="e">
        <f>IF($O69&lt;=500,$AD69*#REF!*#REF!,IF($O69&gt;500,$AD69*#REF!*#REF!,0))</f>
        <v>#REF!</v>
      </c>
      <c r="BT69" s="30" t="e">
        <f>IF($O69&lt;=500,$AD69*#REF!*#REF!,IF($O69&gt;500,$AD69*#REF!*#REF!,0))</f>
        <v>#REF!</v>
      </c>
      <c r="BU69" s="30" t="e">
        <f>$AD69*#REF!*#REF!</f>
        <v>#REF!</v>
      </c>
      <c r="BV69" s="30" t="e">
        <f>$AD69*(#REF!*#REF!)</f>
        <v>#REF!</v>
      </c>
      <c r="BW69" s="30" t="e">
        <f>IF($O69&lt;=500,$AD69*#REF!*#REF!,IF($O69&gt;500,$AD69*#REF!*#REF!,0))</f>
        <v>#REF!</v>
      </c>
      <c r="BX69" s="56" t="e">
        <f>IF($O69&lt;=500,$AB69*#REF!,IF($O69&gt;500,$AB69*#REF!,0))</f>
        <v>#REF!</v>
      </c>
      <c r="BY69" s="30" t="e">
        <f>IF($O69&lt;=500,$AB69*#REF!,IF($O69&gt;500,$AB69*#REF!,0))</f>
        <v>#REF!</v>
      </c>
      <c r="BZ69" s="30" t="e">
        <f>IF($O69&lt;=500,$AB69*#REF!,IF($O69&gt;500,$AB69*#REF!,0))</f>
        <v>#REF!</v>
      </c>
      <c r="CA69" s="54" t="e">
        <f>$AB69*#REF!*#REF!</f>
        <v>#REF!</v>
      </c>
      <c r="CB69" s="54" t="e">
        <f>$AB69*(#REF!*#REF!)</f>
        <v>#REF!</v>
      </c>
      <c r="CC69" s="54" t="e">
        <f>$AB69*#REF!*#REF!</f>
        <v>#REF!</v>
      </c>
      <c r="CD69" s="31" t="e">
        <f>SUM(AZ69+BF69+BL69+BR69+BX69)/1000*#REF!+(AF69*#REF!)</f>
        <v>#REF!</v>
      </c>
      <c r="CE69" s="53" t="e">
        <f>SUM(BA69+BG69+BM69+BS69+BY69)/1000*#REF!</f>
        <v>#REF!</v>
      </c>
      <c r="CF69" s="30" t="e">
        <f t="shared" si="0"/>
        <v>#REF!</v>
      </c>
      <c r="CG69" s="53" t="e">
        <f t="shared" si="1"/>
        <v>#REF!</v>
      </c>
      <c r="CH69" s="54" t="e">
        <f t="shared" si="2"/>
        <v>#REF!</v>
      </c>
      <c r="CI69" s="54" t="e">
        <f t="shared" si="3"/>
        <v>#REF!</v>
      </c>
      <c r="CJ69" s="26"/>
      <c r="CK69" s="26"/>
      <c r="CL69" s="26"/>
      <c r="CM69" s="26"/>
      <c r="CN69" s="26"/>
    </row>
    <row r="70" spans="1:92" s="29" customFormat="1" ht="25.5">
      <c r="A70" s="34" t="s">
        <v>46</v>
      </c>
      <c r="B70" s="34"/>
      <c r="C70" s="34"/>
      <c r="D70" s="34"/>
      <c r="E70" s="34"/>
      <c r="F70" s="33" t="s">
        <v>45</v>
      </c>
      <c r="G70" s="32">
        <v>1</v>
      </c>
      <c r="H70" s="32">
        <v>2</v>
      </c>
      <c r="I70" s="32">
        <v>270</v>
      </c>
      <c r="J70" s="32">
        <v>1978</v>
      </c>
      <c r="K70" s="32" t="s">
        <v>220</v>
      </c>
      <c r="L70" s="32" t="s">
        <v>220</v>
      </c>
      <c r="M70" s="32" t="s">
        <v>222</v>
      </c>
      <c r="N70" s="32" t="s">
        <v>224</v>
      </c>
      <c r="O70" s="32">
        <v>24</v>
      </c>
      <c r="P70" s="32">
        <v>1998</v>
      </c>
      <c r="Q70" s="32"/>
      <c r="R70" s="32"/>
      <c r="S70" s="32"/>
      <c r="T70" s="32"/>
      <c r="U70" s="32" t="s">
        <v>245</v>
      </c>
      <c r="V70" s="32"/>
      <c r="W70" s="32"/>
      <c r="X70" s="32"/>
      <c r="Y70" s="32"/>
      <c r="Z70" s="32"/>
      <c r="AA70" s="32"/>
      <c r="AB70" s="32">
        <v>4000</v>
      </c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62"/>
      <c r="AZ70" s="30" t="e">
        <f>IF($O70&lt;=500,$AA70*#REF!,IF($O70&gt;500,$AA70*#REF!,0))</f>
        <v>#REF!</v>
      </c>
      <c r="BA70" s="30" t="e">
        <f>$AA70*#REF!</f>
        <v>#REF!</v>
      </c>
      <c r="BB70" s="30" t="e">
        <f>$AA70*#REF!</f>
        <v>#REF!</v>
      </c>
      <c r="BC70" s="30" t="e">
        <f>AA70*(#REF!*#REF!)</f>
        <v>#REF!</v>
      </c>
      <c r="BD70" s="30" t="e">
        <f>AA70*(#REF!*#REF!)</f>
        <v>#REF!</v>
      </c>
      <c r="BE70" s="30" t="e">
        <f>$AA70*#REF!</f>
        <v>#REF!</v>
      </c>
      <c r="BF70" s="30" t="e">
        <f>IF($O70&lt;=1000,$AE70*#REF!,IF($O70&gt;1000,$AE70*#REF!,0))*0</f>
        <v>#REF!</v>
      </c>
      <c r="BG70" s="30" t="e">
        <f>IF($O70&lt;=1000,$AE70*#REF!,IF($O70&gt;1000,$AE70*#REF!,0))*0</f>
        <v>#REF!</v>
      </c>
      <c r="BH70" s="30" t="e">
        <f>IF($O70&lt;=1000,$AE70*#REF!,IF($O70&gt;1000,$AE70*#REF!,0))*0</f>
        <v>#REF!</v>
      </c>
      <c r="BI70" s="30" t="e">
        <f>$AE70*(#REF!*#REF!)*0</f>
        <v>#REF!</v>
      </c>
      <c r="BJ70" s="30" t="e">
        <f>$AE70*(#REF!*#REF!)*0</f>
        <v>#REF!</v>
      </c>
      <c r="BK70" s="30" t="e">
        <f>$AE70*#REF!*0</f>
        <v>#REF!</v>
      </c>
      <c r="BL70" s="30" t="e">
        <f>IF($O70&lt;=500,$AC70*#REF!*#REF!,IF($O70&gt;500,$AC70*#REF!*#REF!,0))</f>
        <v>#REF!</v>
      </c>
      <c r="BM70" s="30" t="e">
        <f>IF($O70&lt;=500,$AC70*#REF!*#REF!,IF($O70&gt;500,$AC70*#REF!*#REF!,0))</f>
        <v>#REF!</v>
      </c>
      <c r="BN70" s="30" t="e">
        <f>IF($O70&lt;=500,$AC70*#REF!*#REF!,IF($O70&gt;500,$AC70*#REF!*#REF!,0))</f>
        <v>#REF!</v>
      </c>
      <c r="BO70" s="30" t="e">
        <f>$AC70*#REF!*#REF!</f>
        <v>#REF!</v>
      </c>
      <c r="BP70" s="30" t="e">
        <f>$AC70*(#REF!*#REF!)</f>
        <v>#REF!</v>
      </c>
      <c r="BQ70" s="30" t="e">
        <f>IF($O70&lt;=500,$AC70*#REF!*#REF!,IF($O70&gt;500,$AC70*#REF!*#REF!,0))</f>
        <v>#REF!</v>
      </c>
      <c r="BR70" s="30" t="e">
        <f>IF($O70&lt;=500,$AD70*#REF!*#REF!,IF($O70&gt;500,$AD70*#REF!*#REF!,0))</f>
        <v>#REF!</v>
      </c>
      <c r="BS70" s="30" t="e">
        <f>IF($O70&lt;=500,$AD70*#REF!*#REF!,IF($O70&gt;500,$AD70*#REF!*#REF!,0))</f>
        <v>#REF!</v>
      </c>
      <c r="BT70" s="30" t="e">
        <f>IF($O70&lt;=500,$AD70*#REF!*#REF!,IF($O70&gt;500,$AD70*#REF!*#REF!,0))</f>
        <v>#REF!</v>
      </c>
      <c r="BU70" s="30" t="e">
        <f>$AD70*#REF!*#REF!</f>
        <v>#REF!</v>
      </c>
      <c r="BV70" s="30" t="e">
        <f>$AD70*(#REF!*#REF!)</f>
        <v>#REF!</v>
      </c>
      <c r="BW70" s="30" t="e">
        <f>IF($O70&lt;=500,$AD70*#REF!*#REF!,IF($O70&gt;500,$AD70*#REF!*#REF!,0))</f>
        <v>#REF!</v>
      </c>
      <c r="BX70" s="56" t="e">
        <f>IF($O70&lt;=500,$AB70*#REF!,IF($O70&gt;500,$AB70*#REF!,0))</f>
        <v>#REF!</v>
      </c>
      <c r="BY70" s="30" t="e">
        <f>IF($O70&lt;=500,$AB70*#REF!,IF($O70&gt;500,$AB70*#REF!,0))</f>
        <v>#REF!</v>
      </c>
      <c r="BZ70" s="30" t="e">
        <f>IF($O70&lt;=500,$AB70*#REF!,IF($O70&gt;500,$AB70*#REF!,0))</f>
        <v>#REF!</v>
      </c>
      <c r="CA70" s="54" t="e">
        <f>$AB70*#REF!*#REF!</f>
        <v>#REF!</v>
      </c>
      <c r="CB70" s="54" t="e">
        <f>$AB70*(#REF!*#REF!)</f>
        <v>#REF!</v>
      </c>
      <c r="CC70" s="54" t="e">
        <f>$AB70*#REF!*#REF!</f>
        <v>#REF!</v>
      </c>
      <c r="CD70" s="31" t="e">
        <f>SUM(AZ70+BF70+BL70+BR70+BX70)/1000*#REF!+(AF70*#REF!)</f>
        <v>#REF!</v>
      </c>
      <c r="CE70" s="53" t="e">
        <f>SUM(BA70+BG70+BM70+BS70+BY70)/1000*#REF!</f>
        <v>#REF!</v>
      </c>
      <c r="CF70" s="30" t="e">
        <f t="shared" ref="CF70:CF84" si="4">SUM(BB70+BH70+BN70+BT70+BZ70)/1000</f>
        <v>#REF!</v>
      </c>
      <c r="CG70" s="53" t="e">
        <f t="shared" ref="CG70:CG84" si="5">SUM(BC70+BI70+BO70+BU70+CA70)/1000</f>
        <v>#REF!</v>
      </c>
      <c r="CH70" s="54" t="e">
        <f t="shared" ref="CH70:CH84" si="6">SUM(BD70+BJ70+BP70+BV70+CB70)/1000</f>
        <v>#REF!</v>
      </c>
      <c r="CI70" s="54" t="e">
        <f t="shared" ref="CI70:CI84" si="7">SUM(BE70+BK70+BQ70+BW70+(CC70/1000))</f>
        <v>#REF!</v>
      </c>
      <c r="CJ70" s="26"/>
      <c r="CK70" s="26"/>
      <c r="CL70" s="26"/>
      <c r="CM70" s="26"/>
      <c r="CN70" s="26"/>
    </row>
    <row r="71" spans="1:92" s="29" customFormat="1" ht="25.5">
      <c r="A71" s="34" t="s">
        <v>44</v>
      </c>
      <c r="B71" s="34"/>
      <c r="C71" s="34"/>
      <c r="D71" s="34"/>
      <c r="E71" s="34"/>
      <c r="F71" s="33" t="s">
        <v>43</v>
      </c>
      <c r="G71" s="32">
        <v>1</v>
      </c>
      <c r="H71" s="32">
        <v>1</v>
      </c>
      <c r="I71" s="32">
        <v>70</v>
      </c>
      <c r="J71" s="32">
        <v>1955</v>
      </c>
      <c r="K71" s="32" t="s">
        <v>220</v>
      </c>
      <c r="L71" s="32" t="s">
        <v>220</v>
      </c>
      <c r="M71" s="32" t="s">
        <v>222</v>
      </c>
      <c r="N71" s="32" t="s">
        <v>224</v>
      </c>
      <c r="O71" s="32">
        <v>24</v>
      </c>
      <c r="P71" s="32">
        <v>1980</v>
      </c>
      <c r="Q71" s="32"/>
      <c r="R71" s="32"/>
      <c r="S71" s="32"/>
      <c r="T71" s="32"/>
      <c r="U71" s="32" t="s">
        <v>245</v>
      </c>
      <c r="V71" s="32"/>
      <c r="W71" s="32"/>
      <c r="X71" s="32"/>
      <c r="Y71" s="32"/>
      <c r="Z71" s="32"/>
      <c r="AA71" s="32"/>
      <c r="AB71" s="32">
        <v>1500</v>
      </c>
      <c r="AC71" s="32"/>
      <c r="AD71" s="32"/>
      <c r="AE71" s="32"/>
      <c r="AF71" s="32">
        <v>2500</v>
      </c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62"/>
      <c r="AZ71" s="30" t="e">
        <f>IF($O71&lt;=500,$AA71*#REF!,IF($O71&gt;500,$AA71*#REF!,0))</f>
        <v>#REF!</v>
      </c>
      <c r="BA71" s="30" t="e">
        <f>$AA71*#REF!</f>
        <v>#REF!</v>
      </c>
      <c r="BB71" s="30" t="e">
        <f>$AA71*#REF!</f>
        <v>#REF!</v>
      </c>
      <c r="BC71" s="30" t="e">
        <f>AA71*(#REF!*#REF!)</f>
        <v>#REF!</v>
      </c>
      <c r="BD71" s="30" t="e">
        <f>AA71*(#REF!*#REF!)</f>
        <v>#REF!</v>
      </c>
      <c r="BE71" s="30" t="e">
        <f>$AA71*#REF!</f>
        <v>#REF!</v>
      </c>
      <c r="BF71" s="30" t="e">
        <f>IF($O71&lt;=1000,$AE71*#REF!,IF($O71&gt;1000,$AE71*#REF!,0))*0</f>
        <v>#REF!</v>
      </c>
      <c r="BG71" s="30" t="e">
        <f>IF($O71&lt;=1000,$AE71*#REF!,IF($O71&gt;1000,$AE71*#REF!,0))*0</f>
        <v>#REF!</v>
      </c>
      <c r="BH71" s="30" t="e">
        <f>IF($O71&lt;=1000,$AE71*#REF!,IF($O71&gt;1000,$AE71*#REF!,0))*0</f>
        <v>#REF!</v>
      </c>
      <c r="BI71" s="30" t="e">
        <f>$AE71*(#REF!*#REF!)*0</f>
        <v>#REF!</v>
      </c>
      <c r="BJ71" s="30" t="e">
        <f>$AE71*(#REF!*#REF!)*0</f>
        <v>#REF!</v>
      </c>
      <c r="BK71" s="30" t="e">
        <f>$AE71*#REF!*0</f>
        <v>#REF!</v>
      </c>
      <c r="BL71" s="30" t="e">
        <f>IF($O71&lt;=500,$AC71*#REF!*#REF!,IF($O71&gt;500,$AC71*#REF!*#REF!,0))</f>
        <v>#REF!</v>
      </c>
      <c r="BM71" s="30" t="e">
        <f>IF($O71&lt;=500,$AC71*#REF!*#REF!,IF($O71&gt;500,$AC71*#REF!*#REF!,0))</f>
        <v>#REF!</v>
      </c>
      <c r="BN71" s="30" t="e">
        <f>IF($O71&lt;=500,$AC71*#REF!*#REF!,IF($O71&gt;500,$AC71*#REF!*#REF!,0))</f>
        <v>#REF!</v>
      </c>
      <c r="BO71" s="30" t="e">
        <f>$AC71*#REF!*#REF!</f>
        <v>#REF!</v>
      </c>
      <c r="BP71" s="30" t="e">
        <f>$AC71*(#REF!*#REF!)</f>
        <v>#REF!</v>
      </c>
      <c r="BQ71" s="30" t="e">
        <f>IF($O71&lt;=500,$AC71*#REF!*#REF!,IF($O71&gt;500,$AC71*#REF!*#REF!,0))</f>
        <v>#REF!</v>
      </c>
      <c r="BR71" s="30" t="e">
        <f>IF($O71&lt;=500,$AD71*#REF!*#REF!,IF($O71&gt;500,$AD71*#REF!*#REF!,0))</f>
        <v>#REF!</v>
      </c>
      <c r="BS71" s="30" t="e">
        <f>IF($O71&lt;=500,$AD71*#REF!*#REF!,IF($O71&gt;500,$AD71*#REF!*#REF!,0))</f>
        <v>#REF!</v>
      </c>
      <c r="BT71" s="30" t="e">
        <f>IF($O71&lt;=500,$AD71*#REF!*#REF!,IF($O71&gt;500,$AD71*#REF!*#REF!,0))</f>
        <v>#REF!</v>
      </c>
      <c r="BU71" s="30" t="e">
        <f>$AD71*#REF!*#REF!</f>
        <v>#REF!</v>
      </c>
      <c r="BV71" s="30" t="e">
        <f>$AD71*(#REF!*#REF!)</f>
        <v>#REF!</v>
      </c>
      <c r="BW71" s="30" t="e">
        <f>IF($O71&lt;=500,$AD71*#REF!*#REF!,IF($O71&gt;500,$AD71*#REF!*#REF!,0))</f>
        <v>#REF!</v>
      </c>
      <c r="BX71" s="56" t="e">
        <f>IF($O71&lt;=500,$AB71*#REF!,IF($O71&gt;500,$AB71*#REF!,0))</f>
        <v>#REF!</v>
      </c>
      <c r="BY71" s="30" t="e">
        <f>IF($O71&lt;=500,$AB71*#REF!,IF($O71&gt;500,$AB71*#REF!,0))</f>
        <v>#REF!</v>
      </c>
      <c r="BZ71" s="30" t="e">
        <f>IF($O71&lt;=500,$AB71*#REF!,IF($O71&gt;500,$AB71*#REF!,0))</f>
        <v>#REF!</v>
      </c>
      <c r="CA71" s="54" t="e">
        <f>$AB71*#REF!*#REF!</f>
        <v>#REF!</v>
      </c>
      <c r="CB71" s="54" t="e">
        <f>$AB71*(#REF!*#REF!)</f>
        <v>#REF!</v>
      </c>
      <c r="CC71" s="54" t="e">
        <f>$AB71*#REF!*#REF!</f>
        <v>#REF!</v>
      </c>
      <c r="CD71" s="31" t="e">
        <f>SUM(AZ71+BF71+BL71+BR71+BX71)/1000*#REF!+(AF71*#REF!)</f>
        <v>#REF!</v>
      </c>
      <c r="CE71" s="53" t="e">
        <f>SUM(BA71+BG71+BM71+BS71+BY71)/1000*#REF!</f>
        <v>#REF!</v>
      </c>
      <c r="CF71" s="30" t="e">
        <f t="shared" si="4"/>
        <v>#REF!</v>
      </c>
      <c r="CG71" s="53" t="e">
        <f t="shared" si="5"/>
        <v>#REF!</v>
      </c>
      <c r="CH71" s="54" t="e">
        <f t="shared" si="6"/>
        <v>#REF!</v>
      </c>
      <c r="CI71" s="54" t="e">
        <f t="shared" si="7"/>
        <v>#REF!</v>
      </c>
      <c r="CJ71" s="26"/>
      <c r="CK71" s="26"/>
      <c r="CL71" s="26"/>
      <c r="CM71" s="26"/>
      <c r="CN71" s="26"/>
    </row>
    <row r="72" spans="1:92" s="29" customFormat="1" ht="25.5">
      <c r="A72" s="34" t="s">
        <v>42</v>
      </c>
      <c r="B72" s="34"/>
      <c r="C72" s="34"/>
      <c r="D72" s="34"/>
      <c r="E72" s="34"/>
      <c r="F72" s="33" t="s">
        <v>41</v>
      </c>
      <c r="G72" s="32">
        <v>1</v>
      </c>
      <c r="H72" s="32">
        <v>4</v>
      </c>
      <c r="I72" s="32">
        <v>80</v>
      </c>
      <c r="J72" s="32">
        <v>1975</v>
      </c>
      <c r="K72" s="32" t="s">
        <v>220</v>
      </c>
      <c r="L72" s="32" t="s">
        <v>223</v>
      </c>
      <c r="M72" s="32" t="s">
        <v>222</v>
      </c>
      <c r="N72" s="32" t="s">
        <v>225</v>
      </c>
      <c r="O72" s="32">
        <v>14</v>
      </c>
      <c r="P72" s="32">
        <v>1997</v>
      </c>
      <c r="Q72" s="32"/>
      <c r="R72" s="32">
        <v>1</v>
      </c>
      <c r="S72" s="32"/>
      <c r="T72" s="32"/>
      <c r="U72" s="32"/>
      <c r="V72" s="32"/>
      <c r="W72" s="32"/>
      <c r="X72" s="32"/>
      <c r="Y72" s="32"/>
      <c r="Z72" s="32"/>
      <c r="AA72" s="32">
        <v>3000</v>
      </c>
      <c r="AB72" s="32"/>
      <c r="AC72" s="32"/>
      <c r="AD72" s="32"/>
      <c r="AE72" s="32"/>
      <c r="AF72" s="32">
        <v>4000</v>
      </c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62"/>
      <c r="AZ72" s="30" t="e">
        <f>IF($O72&lt;=500,$AA72*#REF!,IF($O72&gt;500,$AA72*#REF!,0))</f>
        <v>#REF!</v>
      </c>
      <c r="BA72" s="30" t="e">
        <f>$AA72*#REF!</f>
        <v>#REF!</v>
      </c>
      <c r="BB72" s="30" t="e">
        <f>$AA72*#REF!</f>
        <v>#REF!</v>
      </c>
      <c r="BC72" s="30" t="e">
        <f>AA72*(#REF!*#REF!)</f>
        <v>#REF!</v>
      </c>
      <c r="BD72" s="30" t="e">
        <f>AA72*(#REF!*#REF!)</f>
        <v>#REF!</v>
      </c>
      <c r="BE72" s="30" t="e">
        <f>$AA72*#REF!</f>
        <v>#REF!</v>
      </c>
      <c r="BF72" s="30" t="e">
        <f>IF($O72&lt;=1000,$AE72*#REF!,IF($O72&gt;1000,$AE72*#REF!,0))*0</f>
        <v>#REF!</v>
      </c>
      <c r="BG72" s="30" t="e">
        <f>IF($O72&lt;=1000,$AE72*#REF!,IF($O72&gt;1000,$AE72*#REF!,0))*0</f>
        <v>#REF!</v>
      </c>
      <c r="BH72" s="30" t="e">
        <f>IF($O72&lt;=1000,$AE72*#REF!,IF($O72&gt;1000,$AE72*#REF!,0))*0</f>
        <v>#REF!</v>
      </c>
      <c r="BI72" s="30" t="e">
        <f>$AE72*(#REF!*#REF!)*0</f>
        <v>#REF!</v>
      </c>
      <c r="BJ72" s="30" t="e">
        <f>$AE72*(#REF!*#REF!)*0</f>
        <v>#REF!</v>
      </c>
      <c r="BK72" s="30" t="e">
        <f>$AE72*#REF!*0</f>
        <v>#REF!</v>
      </c>
      <c r="BL72" s="30" t="e">
        <f>IF($O72&lt;=500,$AC72*#REF!*#REF!,IF($O72&gt;500,$AC72*#REF!*#REF!,0))</f>
        <v>#REF!</v>
      </c>
      <c r="BM72" s="30" t="e">
        <f>IF($O72&lt;=500,$AC72*#REF!*#REF!,IF($O72&gt;500,$AC72*#REF!*#REF!,0))</f>
        <v>#REF!</v>
      </c>
      <c r="BN72" s="30" t="e">
        <f>IF($O72&lt;=500,$AC72*#REF!*#REF!,IF($O72&gt;500,$AC72*#REF!*#REF!,0))</f>
        <v>#REF!</v>
      </c>
      <c r="BO72" s="30" t="e">
        <f>$AC72*#REF!*#REF!</f>
        <v>#REF!</v>
      </c>
      <c r="BP72" s="30" t="e">
        <f>$AC72*(#REF!*#REF!)</f>
        <v>#REF!</v>
      </c>
      <c r="BQ72" s="30" t="e">
        <f>IF($O72&lt;=500,$AC72*#REF!*#REF!,IF($O72&gt;500,$AC72*#REF!*#REF!,0))</f>
        <v>#REF!</v>
      </c>
      <c r="BR72" s="30" t="e">
        <f>IF($O72&lt;=500,$AD72*#REF!*#REF!,IF($O72&gt;500,$AD72*#REF!*#REF!,0))</f>
        <v>#REF!</v>
      </c>
      <c r="BS72" s="30" t="e">
        <f>IF($O72&lt;=500,$AD72*#REF!*#REF!,IF($O72&gt;500,$AD72*#REF!*#REF!,0))</f>
        <v>#REF!</v>
      </c>
      <c r="BT72" s="30" t="e">
        <f>IF($O72&lt;=500,$AD72*#REF!*#REF!,IF($O72&gt;500,$AD72*#REF!*#REF!,0))</f>
        <v>#REF!</v>
      </c>
      <c r="BU72" s="30" t="e">
        <f>$AD72*#REF!*#REF!</f>
        <v>#REF!</v>
      </c>
      <c r="BV72" s="30" t="e">
        <f>$AD72*(#REF!*#REF!)</f>
        <v>#REF!</v>
      </c>
      <c r="BW72" s="30" t="e">
        <f>IF($O72&lt;=500,$AD72*#REF!*#REF!,IF($O72&gt;500,$AD72*#REF!*#REF!,0))</f>
        <v>#REF!</v>
      </c>
      <c r="BX72" s="56" t="e">
        <f>IF($O72&lt;=500,$AB72*#REF!,IF($O72&gt;500,$AB72*#REF!,0))</f>
        <v>#REF!</v>
      </c>
      <c r="BY72" s="30" t="e">
        <f>IF($O72&lt;=500,$AB72*#REF!,IF($O72&gt;500,$AB72*#REF!,0))</f>
        <v>#REF!</v>
      </c>
      <c r="BZ72" s="30" t="e">
        <f>IF($O72&lt;=500,$AB72*#REF!,IF($O72&gt;500,$AB72*#REF!,0))</f>
        <v>#REF!</v>
      </c>
      <c r="CA72" s="54" t="e">
        <f>$AB72*#REF!*#REF!</f>
        <v>#REF!</v>
      </c>
      <c r="CB72" s="54" t="e">
        <f>$AB72*(#REF!*#REF!)</f>
        <v>#REF!</v>
      </c>
      <c r="CC72" s="54" t="e">
        <f>$AB72*#REF!*#REF!</f>
        <v>#REF!</v>
      </c>
      <c r="CD72" s="31" t="e">
        <f>SUM(AZ72+BF72+BL72+BR72+BX72)/1000*#REF!+(AF72*#REF!)</f>
        <v>#REF!</v>
      </c>
      <c r="CE72" s="53" t="e">
        <f>SUM(BA72+BG72+BM72+BS72+BY72)/1000*#REF!</f>
        <v>#REF!</v>
      </c>
      <c r="CF72" s="30" t="e">
        <f t="shared" si="4"/>
        <v>#REF!</v>
      </c>
      <c r="CG72" s="53" t="e">
        <f t="shared" si="5"/>
        <v>#REF!</v>
      </c>
      <c r="CH72" s="54" t="e">
        <f t="shared" si="6"/>
        <v>#REF!</v>
      </c>
      <c r="CI72" s="54" t="e">
        <f t="shared" si="7"/>
        <v>#REF!</v>
      </c>
      <c r="CJ72" s="26"/>
      <c r="CK72" s="26"/>
      <c r="CL72" s="26"/>
      <c r="CM72" s="26"/>
      <c r="CN72" s="26"/>
    </row>
    <row r="73" spans="1:92" s="29" customFormat="1" ht="25.5">
      <c r="A73" s="34" t="s">
        <v>40</v>
      </c>
      <c r="B73" s="34"/>
      <c r="C73" s="34"/>
      <c r="D73" s="34"/>
      <c r="E73" s="34"/>
      <c r="F73" s="33" t="s">
        <v>39</v>
      </c>
      <c r="G73" s="32">
        <v>1</v>
      </c>
      <c r="H73" s="32">
        <v>3</v>
      </c>
      <c r="I73" s="32">
        <v>104</v>
      </c>
      <c r="J73" s="32">
        <v>1987</v>
      </c>
      <c r="K73" s="32" t="s">
        <v>220</v>
      </c>
      <c r="L73" s="32" t="s">
        <v>220</v>
      </c>
      <c r="M73" s="32" t="s">
        <v>222</v>
      </c>
      <c r="N73" s="32" t="s">
        <v>224</v>
      </c>
      <c r="O73" s="32">
        <v>50</v>
      </c>
      <c r="P73" s="32">
        <v>1991</v>
      </c>
      <c r="Q73" s="32"/>
      <c r="R73" s="32"/>
      <c r="S73" s="32"/>
      <c r="T73" s="32"/>
      <c r="U73" s="32" t="s">
        <v>245</v>
      </c>
      <c r="V73" s="32"/>
      <c r="W73" s="32"/>
      <c r="X73" s="32"/>
      <c r="Y73" s="32"/>
      <c r="Z73" s="32"/>
      <c r="AA73" s="32"/>
      <c r="AB73" s="32">
        <v>3392</v>
      </c>
      <c r="AC73" s="32"/>
      <c r="AD73" s="32"/>
      <c r="AE73" s="32"/>
      <c r="AF73" s="32">
        <v>2646</v>
      </c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62"/>
      <c r="AZ73" s="30" t="e">
        <f>IF($O73&lt;=500,$AA73*#REF!,IF($O73&gt;500,$AA73*#REF!,0))</f>
        <v>#REF!</v>
      </c>
      <c r="BA73" s="30" t="e">
        <f>$AA73*#REF!</f>
        <v>#REF!</v>
      </c>
      <c r="BB73" s="30" t="e">
        <f>$AA73*#REF!</f>
        <v>#REF!</v>
      </c>
      <c r="BC73" s="30" t="e">
        <f>AA73*(#REF!*#REF!)</f>
        <v>#REF!</v>
      </c>
      <c r="BD73" s="30" t="e">
        <f>AA73*(#REF!*#REF!)</f>
        <v>#REF!</v>
      </c>
      <c r="BE73" s="30" t="e">
        <f>$AA73*#REF!</f>
        <v>#REF!</v>
      </c>
      <c r="BF73" s="30" t="e">
        <f>IF($O73&lt;=1000,$AE73*#REF!,IF($O73&gt;1000,$AE73*#REF!,0))*0</f>
        <v>#REF!</v>
      </c>
      <c r="BG73" s="30" t="e">
        <f>IF($O73&lt;=1000,$AE73*#REF!,IF($O73&gt;1000,$AE73*#REF!,0))*0</f>
        <v>#REF!</v>
      </c>
      <c r="BH73" s="30" t="e">
        <f>IF($O73&lt;=1000,$AE73*#REF!,IF($O73&gt;1000,$AE73*#REF!,0))*0</f>
        <v>#REF!</v>
      </c>
      <c r="BI73" s="30" t="e">
        <f>$AE73*(#REF!*#REF!)*0</f>
        <v>#REF!</v>
      </c>
      <c r="BJ73" s="30" t="e">
        <f>$AE73*(#REF!*#REF!)*0</f>
        <v>#REF!</v>
      </c>
      <c r="BK73" s="30" t="e">
        <f>$AE73*#REF!*0</f>
        <v>#REF!</v>
      </c>
      <c r="BL73" s="30" t="e">
        <f>IF($O73&lt;=500,$AC73*#REF!*#REF!,IF($O73&gt;500,$AC73*#REF!*#REF!,0))</f>
        <v>#REF!</v>
      </c>
      <c r="BM73" s="30" t="e">
        <f>IF($O73&lt;=500,$AC73*#REF!*#REF!,IF($O73&gt;500,$AC73*#REF!*#REF!,0))</f>
        <v>#REF!</v>
      </c>
      <c r="BN73" s="30" t="e">
        <f>IF($O73&lt;=500,$AC73*#REF!*#REF!,IF($O73&gt;500,$AC73*#REF!*#REF!,0))</f>
        <v>#REF!</v>
      </c>
      <c r="BO73" s="30" t="e">
        <f>$AC73*#REF!*#REF!</f>
        <v>#REF!</v>
      </c>
      <c r="BP73" s="30" t="e">
        <f>$AC73*(#REF!*#REF!)</f>
        <v>#REF!</v>
      </c>
      <c r="BQ73" s="30" t="e">
        <f>IF($O73&lt;=500,$AC73*#REF!*#REF!,IF($O73&gt;500,$AC73*#REF!*#REF!,0))</f>
        <v>#REF!</v>
      </c>
      <c r="BR73" s="30" t="e">
        <f>IF($O73&lt;=500,$AD73*#REF!*#REF!,IF($O73&gt;500,$AD73*#REF!*#REF!,0))</f>
        <v>#REF!</v>
      </c>
      <c r="BS73" s="30" t="e">
        <f>IF($O73&lt;=500,$AD73*#REF!*#REF!,IF($O73&gt;500,$AD73*#REF!*#REF!,0))</f>
        <v>#REF!</v>
      </c>
      <c r="BT73" s="30" t="e">
        <f>IF($O73&lt;=500,$AD73*#REF!*#REF!,IF($O73&gt;500,$AD73*#REF!*#REF!,0))</f>
        <v>#REF!</v>
      </c>
      <c r="BU73" s="30" t="e">
        <f>$AD73*#REF!*#REF!</f>
        <v>#REF!</v>
      </c>
      <c r="BV73" s="30" t="e">
        <f>$AD73*(#REF!*#REF!)</f>
        <v>#REF!</v>
      </c>
      <c r="BW73" s="30" t="e">
        <f>IF($O73&lt;=500,$AD73*#REF!*#REF!,IF($O73&gt;500,$AD73*#REF!*#REF!,0))</f>
        <v>#REF!</v>
      </c>
      <c r="BX73" s="56" t="e">
        <f>IF($O73&lt;=500,$AB73*#REF!,IF($O73&gt;500,$AB73*#REF!,0))</f>
        <v>#REF!</v>
      </c>
      <c r="BY73" s="30" t="e">
        <f>IF($O73&lt;=500,$AB73*#REF!,IF($O73&gt;500,$AB73*#REF!,0))</f>
        <v>#REF!</v>
      </c>
      <c r="BZ73" s="30" t="e">
        <f>IF($O73&lt;=500,$AB73*#REF!,IF($O73&gt;500,$AB73*#REF!,0))</f>
        <v>#REF!</v>
      </c>
      <c r="CA73" s="54" t="e">
        <f>$AB73*#REF!*#REF!</f>
        <v>#REF!</v>
      </c>
      <c r="CB73" s="54" t="e">
        <f>$AB73*(#REF!*#REF!)</f>
        <v>#REF!</v>
      </c>
      <c r="CC73" s="54" t="e">
        <f>$AB73*#REF!*#REF!</f>
        <v>#REF!</v>
      </c>
      <c r="CD73" s="31" t="e">
        <f>SUM(AZ73+BF73+BL73+BR73+BX73)/1000*#REF!+(AF73*#REF!)</f>
        <v>#REF!</v>
      </c>
      <c r="CE73" s="53" t="e">
        <f>SUM(BA73+BG73+BM73+BS73+BY73)/1000*#REF!</f>
        <v>#REF!</v>
      </c>
      <c r="CF73" s="30" t="e">
        <f t="shared" si="4"/>
        <v>#REF!</v>
      </c>
      <c r="CG73" s="53" t="e">
        <f t="shared" si="5"/>
        <v>#REF!</v>
      </c>
      <c r="CH73" s="54" t="e">
        <f t="shared" si="6"/>
        <v>#REF!</v>
      </c>
      <c r="CI73" s="54" t="e">
        <f t="shared" si="7"/>
        <v>#REF!</v>
      </c>
      <c r="CJ73" s="26"/>
      <c r="CK73" s="26"/>
      <c r="CL73" s="26"/>
      <c r="CM73" s="26"/>
      <c r="CN73" s="26"/>
    </row>
    <row r="74" spans="1:92" s="29" customFormat="1">
      <c r="A74" s="34" t="s">
        <v>38</v>
      </c>
      <c r="B74" s="34"/>
      <c r="C74" s="34"/>
      <c r="D74" s="34"/>
      <c r="E74" s="34"/>
      <c r="F74" s="33" t="s">
        <v>37</v>
      </c>
      <c r="G74" s="32">
        <v>1</v>
      </c>
      <c r="H74" s="32">
        <v>3</v>
      </c>
      <c r="I74" s="32">
        <v>120</v>
      </c>
      <c r="J74" s="32">
        <v>1968</v>
      </c>
      <c r="K74" s="32" t="s">
        <v>223</v>
      </c>
      <c r="L74" s="32" t="s">
        <v>223</v>
      </c>
      <c r="M74" s="32" t="s">
        <v>221</v>
      </c>
      <c r="N74" s="32" t="s">
        <v>224</v>
      </c>
      <c r="O74" s="32">
        <v>7.7</v>
      </c>
      <c r="P74" s="32">
        <v>2009</v>
      </c>
      <c r="Q74" s="32"/>
      <c r="R74" s="32"/>
      <c r="S74" s="32"/>
      <c r="T74" s="32"/>
      <c r="U74" s="32" t="s">
        <v>245</v>
      </c>
      <c r="V74" s="32"/>
      <c r="W74" s="32"/>
      <c r="X74" s="32"/>
      <c r="Y74" s="32"/>
      <c r="Z74" s="32"/>
      <c r="AA74" s="32"/>
      <c r="AB74" s="32">
        <v>2282</v>
      </c>
      <c r="AC74" s="32"/>
      <c r="AD74" s="32"/>
      <c r="AE74" s="32"/>
      <c r="AF74" s="32">
        <v>2461</v>
      </c>
      <c r="AG74" s="32"/>
      <c r="AH74" s="32"/>
      <c r="AI74" s="32"/>
      <c r="AJ74" s="32"/>
      <c r="AK74" s="32"/>
      <c r="AL74" s="32"/>
      <c r="AM74" s="32"/>
      <c r="AN74" s="32">
        <v>1</v>
      </c>
      <c r="AO74" s="32"/>
      <c r="AP74" s="32"/>
      <c r="AQ74" s="32"/>
      <c r="AR74" s="32">
        <v>1</v>
      </c>
      <c r="AS74" s="32"/>
      <c r="AT74" s="32">
        <v>1</v>
      </c>
      <c r="AU74" s="32">
        <v>1</v>
      </c>
      <c r="AV74" s="32">
        <v>1</v>
      </c>
      <c r="AW74" s="32"/>
      <c r="AX74" s="32"/>
      <c r="AY74" s="62"/>
      <c r="AZ74" s="30" t="e">
        <f>IF($O74&lt;=500,$AA74*#REF!,IF($O74&gt;500,$AA74*#REF!,0))</f>
        <v>#REF!</v>
      </c>
      <c r="BA74" s="30" t="e">
        <f>$AA74*#REF!</f>
        <v>#REF!</v>
      </c>
      <c r="BB74" s="30" t="e">
        <f>$AA74*#REF!</f>
        <v>#REF!</v>
      </c>
      <c r="BC74" s="30" t="e">
        <f>AA74*(#REF!*#REF!)</f>
        <v>#REF!</v>
      </c>
      <c r="BD74" s="30" t="e">
        <f>AA74*(#REF!*#REF!)</f>
        <v>#REF!</v>
      </c>
      <c r="BE74" s="30" t="e">
        <f>$AA74*#REF!</f>
        <v>#REF!</v>
      </c>
      <c r="BF74" s="30" t="e">
        <f>IF($O74&lt;=1000,$AE74*#REF!,IF($O74&gt;1000,$AE74*#REF!,0))*0</f>
        <v>#REF!</v>
      </c>
      <c r="BG74" s="30" t="e">
        <f>IF($O74&lt;=1000,$AE74*#REF!,IF($O74&gt;1000,$AE74*#REF!,0))*0</f>
        <v>#REF!</v>
      </c>
      <c r="BH74" s="30" t="e">
        <f>IF($O74&lt;=1000,$AE74*#REF!,IF($O74&gt;1000,$AE74*#REF!,0))*0</f>
        <v>#REF!</v>
      </c>
      <c r="BI74" s="30" t="e">
        <f>$AE74*(#REF!*#REF!)*0</f>
        <v>#REF!</v>
      </c>
      <c r="BJ74" s="30" t="e">
        <f>$AE74*(#REF!*#REF!)*0</f>
        <v>#REF!</v>
      </c>
      <c r="BK74" s="30" t="e">
        <f>$AE74*#REF!*0</f>
        <v>#REF!</v>
      </c>
      <c r="BL74" s="30" t="e">
        <f>IF($O74&lt;=500,$AC74*#REF!*#REF!,IF($O74&gt;500,$AC74*#REF!*#REF!,0))</f>
        <v>#REF!</v>
      </c>
      <c r="BM74" s="30" t="e">
        <f>IF($O74&lt;=500,$AC74*#REF!*#REF!,IF($O74&gt;500,$AC74*#REF!*#REF!,0))</f>
        <v>#REF!</v>
      </c>
      <c r="BN74" s="30" t="e">
        <f>IF($O74&lt;=500,$AC74*#REF!*#REF!,IF($O74&gt;500,$AC74*#REF!*#REF!,0))</f>
        <v>#REF!</v>
      </c>
      <c r="BO74" s="30" t="e">
        <f>$AC74*#REF!*#REF!</f>
        <v>#REF!</v>
      </c>
      <c r="BP74" s="30" t="e">
        <f>$AC74*(#REF!*#REF!)</f>
        <v>#REF!</v>
      </c>
      <c r="BQ74" s="30" t="e">
        <f>IF($O74&lt;=500,$AC74*#REF!*#REF!,IF($O74&gt;500,$AC74*#REF!*#REF!,0))</f>
        <v>#REF!</v>
      </c>
      <c r="BR74" s="30" t="e">
        <f>IF($O74&lt;=500,$AD74*#REF!*#REF!,IF($O74&gt;500,$AD74*#REF!*#REF!,0))</f>
        <v>#REF!</v>
      </c>
      <c r="BS74" s="30" t="e">
        <f>IF($O74&lt;=500,$AD74*#REF!*#REF!,IF($O74&gt;500,$AD74*#REF!*#REF!,0))</f>
        <v>#REF!</v>
      </c>
      <c r="BT74" s="30" t="e">
        <f>IF($O74&lt;=500,$AD74*#REF!*#REF!,IF($O74&gt;500,$AD74*#REF!*#REF!,0))</f>
        <v>#REF!</v>
      </c>
      <c r="BU74" s="30" t="e">
        <f>$AD74*#REF!*#REF!</f>
        <v>#REF!</v>
      </c>
      <c r="BV74" s="30" t="e">
        <f>$AD74*(#REF!*#REF!)</f>
        <v>#REF!</v>
      </c>
      <c r="BW74" s="30" t="e">
        <f>IF($O74&lt;=500,$AD74*#REF!*#REF!,IF($O74&gt;500,$AD74*#REF!*#REF!,0))</f>
        <v>#REF!</v>
      </c>
      <c r="BX74" s="56" t="e">
        <f>IF($O74&lt;=500,$AB74*#REF!,IF($O74&gt;500,$AB74*#REF!,0))</f>
        <v>#REF!</v>
      </c>
      <c r="BY74" s="30" t="e">
        <f>IF($O74&lt;=500,$AB74*#REF!,IF($O74&gt;500,$AB74*#REF!,0))</f>
        <v>#REF!</v>
      </c>
      <c r="BZ74" s="30" t="e">
        <f>IF($O74&lt;=500,$AB74*#REF!,IF($O74&gt;500,$AB74*#REF!,0))</f>
        <v>#REF!</v>
      </c>
      <c r="CA74" s="54" t="e">
        <f>$AB74*#REF!*#REF!</f>
        <v>#REF!</v>
      </c>
      <c r="CB74" s="54" t="e">
        <f>$AB74*(#REF!*#REF!)</f>
        <v>#REF!</v>
      </c>
      <c r="CC74" s="54" t="e">
        <f>$AB74*#REF!*#REF!</f>
        <v>#REF!</v>
      </c>
      <c r="CD74" s="31" t="e">
        <f>SUM(AZ74+BF74+BL74+BR74+BX74)/1000*#REF!+(AF74*#REF!)</f>
        <v>#REF!</v>
      </c>
      <c r="CE74" s="53" t="e">
        <f>SUM(BA74+BG74+BM74+BS74+BY74)/1000*#REF!</f>
        <v>#REF!</v>
      </c>
      <c r="CF74" s="30" t="e">
        <f t="shared" si="4"/>
        <v>#REF!</v>
      </c>
      <c r="CG74" s="53" t="e">
        <f t="shared" si="5"/>
        <v>#REF!</v>
      </c>
      <c r="CH74" s="54" t="e">
        <f t="shared" si="6"/>
        <v>#REF!</v>
      </c>
      <c r="CI74" s="54" t="e">
        <f t="shared" si="7"/>
        <v>#REF!</v>
      </c>
      <c r="CJ74" s="26"/>
      <c r="CK74" s="26"/>
      <c r="CL74" s="26"/>
      <c r="CM74" s="26"/>
      <c r="CN74" s="26"/>
    </row>
    <row r="75" spans="1:92" s="29" customFormat="1" ht="25.5">
      <c r="A75" s="34" t="s">
        <v>36</v>
      </c>
      <c r="B75" s="34"/>
      <c r="C75" s="34"/>
      <c r="D75" s="34"/>
      <c r="E75" s="34"/>
      <c r="F75" s="33" t="s">
        <v>35</v>
      </c>
      <c r="G75" s="32">
        <v>1</v>
      </c>
      <c r="H75" s="32">
        <v>2</v>
      </c>
      <c r="I75" s="32">
        <v>120</v>
      </c>
      <c r="J75" s="32">
        <v>1967</v>
      </c>
      <c r="K75" s="32" t="s">
        <v>223</v>
      </c>
      <c r="L75" s="32" t="s">
        <v>220</v>
      </c>
      <c r="M75" s="32" t="s">
        <v>222</v>
      </c>
      <c r="N75" s="32" t="s">
        <v>224</v>
      </c>
      <c r="O75" s="32"/>
      <c r="P75" s="32"/>
      <c r="Q75" s="32"/>
      <c r="R75" s="32"/>
      <c r="S75" s="32"/>
      <c r="T75" s="32"/>
      <c r="U75" s="32" t="s">
        <v>245</v>
      </c>
      <c r="V75" s="32"/>
      <c r="W75" s="32"/>
      <c r="X75" s="32"/>
      <c r="Y75" s="32"/>
      <c r="Z75" s="32"/>
      <c r="AA75" s="32"/>
      <c r="AB75" s="32">
        <v>1200</v>
      </c>
      <c r="AC75" s="32"/>
      <c r="AD75" s="32"/>
      <c r="AE75" s="32"/>
      <c r="AF75" s="32">
        <v>1700</v>
      </c>
      <c r="AG75" s="32"/>
      <c r="AH75" s="32"/>
      <c r="AI75" s="32"/>
      <c r="AJ75" s="32"/>
      <c r="AK75" s="32"/>
      <c r="AL75" s="32"/>
      <c r="AM75" s="32"/>
      <c r="AN75" s="32">
        <v>1</v>
      </c>
      <c r="AO75" s="32"/>
      <c r="AP75" s="32"/>
      <c r="AQ75" s="32"/>
      <c r="AR75" s="32"/>
      <c r="AS75" s="32"/>
      <c r="AT75" s="32">
        <v>1</v>
      </c>
      <c r="AU75" s="32"/>
      <c r="AV75" s="32"/>
      <c r="AW75" s="32"/>
      <c r="AX75" s="32"/>
      <c r="AY75" s="62"/>
      <c r="AZ75" s="30" t="e">
        <f>IF($O75&lt;=500,$AA75*#REF!,IF($O75&gt;500,$AA75*#REF!,0))</f>
        <v>#REF!</v>
      </c>
      <c r="BA75" s="30" t="e">
        <f>$AA75*#REF!</f>
        <v>#REF!</v>
      </c>
      <c r="BB75" s="30" t="e">
        <f>$AA75*#REF!</f>
        <v>#REF!</v>
      </c>
      <c r="BC75" s="30" t="e">
        <f>AA75*(#REF!*#REF!)</f>
        <v>#REF!</v>
      </c>
      <c r="BD75" s="30" t="e">
        <f>AA75*(#REF!*#REF!)</f>
        <v>#REF!</v>
      </c>
      <c r="BE75" s="30" t="e">
        <f>$AA75*#REF!</f>
        <v>#REF!</v>
      </c>
      <c r="BF75" s="30" t="e">
        <f>IF($O75&lt;=1000,$AE75*#REF!,IF($O75&gt;1000,$AE75*#REF!,0))*0</f>
        <v>#REF!</v>
      </c>
      <c r="BG75" s="30" t="e">
        <f>IF($O75&lt;=1000,$AE75*#REF!,IF($O75&gt;1000,$AE75*#REF!,0))*0</f>
        <v>#REF!</v>
      </c>
      <c r="BH75" s="30" t="e">
        <f>IF($O75&lt;=1000,$AE75*#REF!,IF($O75&gt;1000,$AE75*#REF!,0))*0</f>
        <v>#REF!</v>
      </c>
      <c r="BI75" s="30" t="e">
        <f>$AE75*(#REF!*#REF!)*0</f>
        <v>#REF!</v>
      </c>
      <c r="BJ75" s="30" t="e">
        <f>$AE75*(#REF!*#REF!)*0</f>
        <v>#REF!</v>
      </c>
      <c r="BK75" s="30" t="e">
        <f>$AE75*#REF!*0</f>
        <v>#REF!</v>
      </c>
      <c r="BL75" s="30" t="e">
        <f>IF($O75&lt;=500,$AC75*#REF!*#REF!,IF($O75&gt;500,$AC75*#REF!*#REF!,0))</f>
        <v>#REF!</v>
      </c>
      <c r="BM75" s="30" t="e">
        <f>IF($O75&lt;=500,$AC75*#REF!*#REF!,IF($O75&gt;500,$AC75*#REF!*#REF!,0))</f>
        <v>#REF!</v>
      </c>
      <c r="BN75" s="30" t="e">
        <f>IF($O75&lt;=500,$AC75*#REF!*#REF!,IF($O75&gt;500,$AC75*#REF!*#REF!,0))</f>
        <v>#REF!</v>
      </c>
      <c r="BO75" s="30" t="e">
        <f>$AC75*#REF!*#REF!</f>
        <v>#REF!</v>
      </c>
      <c r="BP75" s="30" t="e">
        <f>$AC75*(#REF!*#REF!)</f>
        <v>#REF!</v>
      </c>
      <c r="BQ75" s="30" t="e">
        <f>IF($O75&lt;=500,$AC75*#REF!*#REF!,IF($O75&gt;500,$AC75*#REF!*#REF!,0))</f>
        <v>#REF!</v>
      </c>
      <c r="BR75" s="30" t="e">
        <f>IF($O75&lt;=500,$AD75*#REF!*#REF!,IF($O75&gt;500,$AD75*#REF!*#REF!,0))</f>
        <v>#REF!</v>
      </c>
      <c r="BS75" s="30" t="e">
        <f>IF($O75&lt;=500,$AD75*#REF!*#REF!,IF($O75&gt;500,$AD75*#REF!*#REF!,0))</f>
        <v>#REF!</v>
      </c>
      <c r="BT75" s="30" t="e">
        <f>IF($O75&lt;=500,$AD75*#REF!*#REF!,IF($O75&gt;500,$AD75*#REF!*#REF!,0))</f>
        <v>#REF!</v>
      </c>
      <c r="BU75" s="30" t="e">
        <f>$AD75*#REF!*#REF!</f>
        <v>#REF!</v>
      </c>
      <c r="BV75" s="30" t="e">
        <f>$AD75*(#REF!*#REF!)</f>
        <v>#REF!</v>
      </c>
      <c r="BW75" s="30" t="e">
        <f>IF($O75&lt;=500,$AD75*#REF!*#REF!,IF($O75&gt;500,$AD75*#REF!*#REF!,0))</f>
        <v>#REF!</v>
      </c>
      <c r="BX75" s="56" t="e">
        <f>IF($O75&lt;=500,$AB75*#REF!,IF($O75&gt;500,$AB75*#REF!,0))</f>
        <v>#REF!</v>
      </c>
      <c r="BY75" s="30" t="e">
        <f>IF($O75&lt;=500,$AB75*#REF!,IF($O75&gt;500,$AB75*#REF!,0))</f>
        <v>#REF!</v>
      </c>
      <c r="BZ75" s="30" t="e">
        <f>IF($O75&lt;=500,$AB75*#REF!,IF($O75&gt;500,$AB75*#REF!,0))</f>
        <v>#REF!</v>
      </c>
      <c r="CA75" s="54" t="e">
        <f>$AB75*#REF!*#REF!</f>
        <v>#REF!</v>
      </c>
      <c r="CB75" s="54" t="e">
        <f>$AB75*(#REF!*#REF!)</f>
        <v>#REF!</v>
      </c>
      <c r="CC75" s="54" t="e">
        <f>$AB75*#REF!*#REF!</f>
        <v>#REF!</v>
      </c>
      <c r="CD75" s="31" t="e">
        <f>SUM(AZ75+BF75+BL75+BR75+BX75)/1000*#REF!+(AF75*#REF!)</f>
        <v>#REF!</v>
      </c>
      <c r="CE75" s="53" t="e">
        <f>SUM(BA75+BG75+BM75+BS75+BY75)/1000*#REF!</f>
        <v>#REF!</v>
      </c>
      <c r="CF75" s="30" t="e">
        <f t="shared" si="4"/>
        <v>#REF!</v>
      </c>
      <c r="CG75" s="53" t="e">
        <f t="shared" si="5"/>
        <v>#REF!</v>
      </c>
      <c r="CH75" s="54" t="e">
        <f t="shared" si="6"/>
        <v>#REF!</v>
      </c>
      <c r="CI75" s="54" t="e">
        <f t="shared" si="7"/>
        <v>#REF!</v>
      </c>
      <c r="CJ75" s="26"/>
      <c r="CK75" s="26"/>
      <c r="CL75" s="26"/>
      <c r="CM75" s="26"/>
      <c r="CN75" s="26"/>
    </row>
    <row r="76" spans="1:92" s="29" customFormat="1" ht="25.5">
      <c r="A76" s="34" t="s">
        <v>34</v>
      </c>
      <c r="B76" s="34"/>
      <c r="C76" s="34"/>
      <c r="D76" s="34"/>
      <c r="E76" s="34"/>
      <c r="F76" s="33" t="s">
        <v>33</v>
      </c>
      <c r="G76" s="32">
        <v>1</v>
      </c>
      <c r="H76" s="32">
        <v>4</v>
      </c>
      <c r="I76" s="32">
        <v>102</v>
      </c>
      <c r="J76" s="32">
        <v>1985</v>
      </c>
      <c r="K76" s="32" t="s">
        <v>220</v>
      </c>
      <c r="L76" s="32" t="s">
        <v>223</v>
      </c>
      <c r="M76" s="32" t="s">
        <v>222</v>
      </c>
      <c r="N76" s="32" t="s">
        <v>224</v>
      </c>
      <c r="O76" s="32">
        <v>23</v>
      </c>
      <c r="P76" s="32">
        <v>2002</v>
      </c>
      <c r="Q76" s="32"/>
      <c r="R76" s="32"/>
      <c r="S76" s="32"/>
      <c r="T76" s="32"/>
      <c r="U76" s="32" t="s">
        <v>245</v>
      </c>
      <c r="V76" s="32"/>
      <c r="W76" s="32"/>
      <c r="X76" s="32"/>
      <c r="Y76" s="32"/>
      <c r="Z76" s="32"/>
      <c r="AA76" s="32"/>
      <c r="AB76" s="32">
        <v>2384</v>
      </c>
      <c r="AC76" s="32"/>
      <c r="AD76" s="32"/>
      <c r="AE76" s="32"/>
      <c r="AF76" s="32">
        <v>5715</v>
      </c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62"/>
      <c r="AZ76" s="30" t="e">
        <f>IF($O76&lt;=500,$AA76*#REF!,IF($O76&gt;500,$AA76*#REF!,0))</f>
        <v>#REF!</v>
      </c>
      <c r="BA76" s="30" t="e">
        <f>$AA76*#REF!</f>
        <v>#REF!</v>
      </c>
      <c r="BB76" s="30" t="e">
        <f>$AA76*#REF!</f>
        <v>#REF!</v>
      </c>
      <c r="BC76" s="30" t="e">
        <f>AA76*(#REF!*#REF!)</f>
        <v>#REF!</v>
      </c>
      <c r="BD76" s="30" t="e">
        <f>AA76*(#REF!*#REF!)</f>
        <v>#REF!</v>
      </c>
      <c r="BE76" s="30" t="e">
        <f>$AA76*#REF!</f>
        <v>#REF!</v>
      </c>
      <c r="BF76" s="30" t="e">
        <f>IF($O76&lt;=1000,$AE76*#REF!,IF($O76&gt;1000,$AE76*#REF!,0))*0</f>
        <v>#REF!</v>
      </c>
      <c r="BG76" s="30" t="e">
        <f>IF($O76&lt;=1000,$AE76*#REF!,IF($O76&gt;1000,$AE76*#REF!,0))*0</f>
        <v>#REF!</v>
      </c>
      <c r="BH76" s="30" t="e">
        <f>IF($O76&lt;=1000,$AE76*#REF!,IF($O76&gt;1000,$AE76*#REF!,0))*0</f>
        <v>#REF!</v>
      </c>
      <c r="BI76" s="30" t="e">
        <f>$AE76*(#REF!*#REF!)*0</f>
        <v>#REF!</v>
      </c>
      <c r="BJ76" s="30" t="e">
        <f>$AE76*(#REF!*#REF!)*0</f>
        <v>#REF!</v>
      </c>
      <c r="BK76" s="30" t="e">
        <f>$AE76*#REF!*0</f>
        <v>#REF!</v>
      </c>
      <c r="BL76" s="30" t="e">
        <f>IF($O76&lt;=500,$AC76*#REF!*#REF!,IF($O76&gt;500,$AC76*#REF!*#REF!,0))</f>
        <v>#REF!</v>
      </c>
      <c r="BM76" s="30" t="e">
        <f>IF($O76&lt;=500,$AC76*#REF!*#REF!,IF($O76&gt;500,$AC76*#REF!*#REF!,0))</f>
        <v>#REF!</v>
      </c>
      <c r="BN76" s="30" t="e">
        <f>IF($O76&lt;=500,$AC76*#REF!*#REF!,IF($O76&gt;500,$AC76*#REF!*#REF!,0))</f>
        <v>#REF!</v>
      </c>
      <c r="BO76" s="30" t="e">
        <f>$AC76*#REF!*#REF!</f>
        <v>#REF!</v>
      </c>
      <c r="BP76" s="30" t="e">
        <f>$AC76*(#REF!*#REF!)</f>
        <v>#REF!</v>
      </c>
      <c r="BQ76" s="30" t="e">
        <f>IF($O76&lt;=500,$AC76*#REF!*#REF!,IF($O76&gt;500,$AC76*#REF!*#REF!,0))</f>
        <v>#REF!</v>
      </c>
      <c r="BR76" s="30" t="e">
        <f>IF($O76&lt;=500,$AD76*#REF!*#REF!,IF($O76&gt;500,$AD76*#REF!*#REF!,0))</f>
        <v>#REF!</v>
      </c>
      <c r="BS76" s="30" t="e">
        <f>IF($O76&lt;=500,$AD76*#REF!*#REF!,IF($O76&gt;500,$AD76*#REF!*#REF!,0))</f>
        <v>#REF!</v>
      </c>
      <c r="BT76" s="30" t="e">
        <f>IF($O76&lt;=500,$AD76*#REF!*#REF!,IF($O76&gt;500,$AD76*#REF!*#REF!,0))</f>
        <v>#REF!</v>
      </c>
      <c r="BU76" s="30" t="e">
        <f>$AD76*#REF!*#REF!</f>
        <v>#REF!</v>
      </c>
      <c r="BV76" s="30" t="e">
        <f>$AD76*(#REF!*#REF!)</f>
        <v>#REF!</v>
      </c>
      <c r="BW76" s="30" t="e">
        <f>IF($O76&lt;=500,$AD76*#REF!*#REF!,IF($O76&gt;500,$AD76*#REF!*#REF!,0))</f>
        <v>#REF!</v>
      </c>
      <c r="BX76" s="56" t="e">
        <f>IF($O76&lt;=500,$AB76*#REF!,IF($O76&gt;500,$AB76*#REF!,0))</f>
        <v>#REF!</v>
      </c>
      <c r="BY76" s="30" t="e">
        <f>IF($O76&lt;=500,$AB76*#REF!,IF($O76&gt;500,$AB76*#REF!,0))</f>
        <v>#REF!</v>
      </c>
      <c r="BZ76" s="30" t="e">
        <f>IF($O76&lt;=500,$AB76*#REF!,IF($O76&gt;500,$AB76*#REF!,0))</f>
        <v>#REF!</v>
      </c>
      <c r="CA76" s="54" t="e">
        <f>$AB76*#REF!*#REF!</f>
        <v>#REF!</v>
      </c>
      <c r="CB76" s="54" t="e">
        <f>$AB76*(#REF!*#REF!)</f>
        <v>#REF!</v>
      </c>
      <c r="CC76" s="54" t="e">
        <f>$AB76*#REF!*#REF!</f>
        <v>#REF!</v>
      </c>
      <c r="CD76" s="31" t="e">
        <f>SUM(AZ76+BF76+BL76+BR76+BX76)/1000*#REF!+(AF76*#REF!)</f>
        <v>#REF!</v>
      </c>
      <c r="CE76" s="53" t="e">
        <f>SUM(BA76+BG76+BM76+BS76+BY76)/1000*#REF!</f>
        <v>#REF!</v>
      </c>
      <c r="CF76" s="30" t="e">
        <f t="shared" si="4"/>
        <v>#REF!</v>
      </c>
      <c r="CG76" s="53" t="e">
        <f t="shared" si="5"/>
        <v>#REF!</v>
      </c>
      <c r="CH76" s="54" t="e">
        <f t="shared" si="6"/>
        <v>#REF!</v>
      </c>
      <c r="CI76" s="54" t="e">
        <f t="shared" si="7"/>
        <v>#REF!</v>
      </c>
      <c r="CJ76" s="26"/>
      <c r="CK76" s="26"/>
      <c r="CL76" s="26"/>
      <c r="CM76" s="26"/>
      <c r="CN76" s="26"/>
    </row>
    <row r="77" spans="1:92" s="29" customFormat="1" ht="25.5">
      <c r="A77" s="34" t="s">
        <v>32</v>
      </c>
      <c r="B77" s="34"/>
      <c r="C77" s="34"/>
      <c r="D77" s="34"/>
      <c r="E77" s="34"/>
      <c r="F77" s="33" t="s">
        <v>31</v>
      </c>
      <c r="G77" s="32">
        <v>2</v>
      </c>
      <c r="H77" s="32">
        <v>4</v>
      </c>
      <c r="I77" s="32">
        <v>150</v>
      </c>
      <c r="J77" s="32">
        <v>2009</v>
      </c>
      <c r="K77" s="32" t="s">
        <v>220</v>
      </c>
      <c r="L77" s="32" t="s">
        <v>223</v>
      </c>
      <c r="M77" s="32" t="s">
        <v>222</v>
      </c>
      <c r="N77" s="32" t="s">
        <v>224</v>
      </c>
      <c r="O77" s="32">
        <v>100</v>
      </c>
      <c r="P77" s="32">
        <v>2009</v>
      </c>
      <c r="Q77" s="32"/>
      <c r="R77" s="32"/>
      <c r="S77" s="32"/>
      <c r="T77" s="32"/>
      <c r="U77" s="32" t="s">
        <v>245</v>
      </c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>
        <v>1600</v>
      </c>
      <c r="AG77" s="32"/>
      <c r="AH77" s="32"/>
      <c r="AI77" s="32"/>
      <c r="AJ77" s="32"/>
      <c r="AK77" s="32"/>
      <c r="AL77" s="32"/>
      <c r="AM77" s="32"/>
      <c r="AN77" s="32">
        <v>1</v>
      </c>
      <c r="AO77" s="32"/>
      <c r="AP77" s="32"/>
      <c r="AQ77" s="32"/>
      <c r="AR77" s="32">
        <v>1</v>
      </c>
      <c r="AS77" s="32"/>
      <c r="AT77" s="32"/>
      <c r="AU77" s="32">
        <v>1</v>
      </c>
      <c r="AV77" s="32"/>
      <c r="AW77" s="32">
        <v>1</v>
      </c>
      <c r="AX77" s="32"/>
      <c r="AY77" s="62"/>
      <c r="AZ77" s="30" t="e">
        <f>IF($O77&lt;=500,$AA77*#REF!,IF($O77&gt;500,$AA77*#REF!,0))</f>
        <v>#REF!</v>
      </c>
      <c r="BA77" s="30" t="e">
        <f>$AA77*#REF!</f>
        <v>#REF!</v>
      </c>
      <c r="BB77" s="30" t="e">
        <f>$AA77*#REF!</f>
        <v>#REF!</v>
      </c>
      <c r="BC77" s="30" t="e">
        <f>AA77*(#REF!*#REF!)</f>
        <v>#REF!</v>
      </c>
      <c r="BD77" s="30" t="e">
        <f>AA77*(#REF!*#REF!)</f>
        <v>#REF!</v>
      </c>
      <c r="BE77" s="30" t="e">
        <f>$AA77*#REF!</f>
        <v>#REF!</v>
      </c>
      <c r="BF77" s="30" t="e">
        <f>IF($O77&lt;=1000,$AE77*#REF!,IF($O77&gt;1000,$AE77*#REF!,0))*0</f>
        <v>#REF!</v>
      </c>
      <c r="BG77" s="30" t="e">
        <f>IF($O77&lt;=1000,$AE77*#REF!,IF($O77&gt;1000,$AE77*#REF!,0))*0</f>
        <v>#REF!</v>
      </c>
      <c r="BH77" s="30" t="e">
        <f>IF($O77&lt;=1000,$AE77*#REF!,IF($O77&gt;1000,$AE77*#REF!,0))*0</f>
        <v>#REF!</v>
      </c>
      <c r="BI77" s="30" t="e">
        <f>$AE77*(#REF!*#REF!)*0</f>
        <v>#REF!</v>
      </c>
      <c r="BJ77" s="30" t="e">
        <f>$AE77*(#REF!*#REF!)*0</f>
        <v>#REF!</v>
      </c>
      <c r="BK77" s="30" t="e">
        <f>$AE77*#REF!*0</f>
        <v>#REF!</v>
      </c>
      <c r="BL77" s="30" t="e">
        <f>IF($O77&lt;=500,$AC77*#REF!*#REF!,IF($O77&gt;500,$AC77*#REF!*#REF!,0))</f>
        <v>#REF!</v>
      </c>
      <c r="BM77" s="30" t="e">
        <f>IF($O77&lt;=500,$AC77*#REF!*#REF!,IF($O77&gt;500,$AC77*#REF!*#REF!,0))</f>
        <v>#REF!</v>
      </c>
      <c r="BN77" s="30" t="e">
        <f>IF($O77&lt;=500,$AC77*#REF!*#REF!,IF($O77&gt;500,$AC77*#REF!*#REF!,0))</f>
        <v>#REF!</v>
      </c>
      <c r="BO77" s="30" t="e">
        <f>$AC77*#REF!*#REF!</f>
        <v>#REF!</v>
      </c>
      <c r="BP77" s="30" t="e">
        <f>$AC77*(#REF!*#REF!)</f>
        <v>#REF!</v>
      </c>
      <c r="BQ77" s="30" t="e">
        <f>IF($O77&lt;=500,$AC77*#REF!*#REF!,IF($O77&gt;500,$AC77*#REF!*#REF!,0))</f>
        <v>#REF!</v>
      </c>
      <c r="BR77" s="30" t="e">
        <f>IF($O77&lt;=500,$AD77*#REF!*#REF!,IF($O77&gt;500,$AD77*#REF!*#REF!,0))</f>
        <v>#REF!</v>
      </c>
      <c r="BS77" s="30" t="e">
        <f>IF($O77&lt;=500,$AD77*#REF!*#REF!,IF($O77&gt;500,$AD77*#REF!*#REF!,0))</f>
        <v>#REF!</v>
      </c>
      <c r="BT77" s="30" t="e">
        <f>IF($O77&lt;=500,$AD77*#REF!*#REF!,IF($O77&gt;500,$AD77*#REF!*#REF!,0))</f>
        <v>#REF!</v>
      </c>
      <c r="BU77" s="30" t="e">
        <f>$AD77*#REF!*#REF!</f>
        <v>#REF!</v>
      </c>
      <c r="BV77" s="30" t="e">
        <f>$AD77*(#REF!*#REF!)</f>
        <v>#REF!</v>
      </c>
      <c r="BW77" s="30" t="e">
        <f>IF($O77&lt;=500,$AD77*#REF!*#REF!,IF($O77&gt;500,$AD77*#REF!*#REF!,0))</f>
        <v>#REF!</v>
      </c>
      <c r="BX77" s="56" t="e">
        <f>IF($O77&lt;=500,$AB77*#REF!,IF($O77&gt;500,$AB77*#REF!,0))</f>
        <v>#REF!</v>
      </c>
      <c r="BY77" s="30" t="e">
        <f>IF($O77&lt;=500,$AB77*#REF!,IF($O77&gt;500,$AB77*#REF!,0))</f>
        <v>#REF!</v>
      </c>
      <c r="BZ77" s="30" t="e">
        <f>IF($O77&lt;=500,$AB77*#REF!,IF($O77&gt;500,$AB77*#REF!,0))</f>
        <v>#REF!</v>
      </c>
      <c r="CA77" s="54" t="e">
        <f>$AB77*#REF!*#REF!</f>
        <v>#REF!</v>
      </c>
      <c r="CB77" s="54" t="e">
        <f>$AB77*(#REF!*#REF!)</f>
        <v>#REF!</v>
      </c>
      <c r="CC77" s="54" t="e">
        <f>$AB77*#REF!*#REF!</f>
        <v>#REF!</v>
      </c>
      <c r="CD77" s="31" t="e">
        <f>SUM(AZ77+BF77+BL77+BR77+BX77)/1000*#REF!+(AF77*#REF!)</f>
        <v>#REF!</v>
      </c>
      <c r="CE77" s="53" t="e">
        <f>SUM(BA77+BG77+BM77+BS77+BY77)/1000*#REF!</f>
        <v>#REF!</v>
      </c>
      <c r="CF77" s="30" t="e">
        <f t="shared" si="4"/>
        <v>#REF!</v>
      </c>
      <c r="CG77" s="53" t="e">
        <f t="shared" si="5"/>
        <v>#REF!</v>
      </c>
      <c r="CH77" s="54" t="e">
        <f t="shared" si="6"/>
        <v>#REF!</v>
      </c>
      <c r="CI77" s="54" t="e">
        <f t="shared" si="7"/>
        <v>#REF!</v>
      </c>
      <c r="CJ77" s="26"/>
      <c r="CK77" s="26"/>
      <c r="CL77" s="26"/>
      <c r="CM77" s="26"/>
      <c r="CN77" s="26"/>
    </row>
    <row r="78" spans="1:92" s="29" customFormat="1" ht="25.5">
      <c r="A78" s="34" t="s">
        <v>30</v>
      </c>
      <c r="B78" s="34"/>
      <c r="C78" s="34"/>
      <c r="D78" s="34"/>
      <c r="E78" s="34"/>
      <c r="F78" s="33" t="s">
        <v>29</v>
      </c>
      <c r="G78" s="32">
        <v>1</v>
      </c>
      <c r="H78" s="32">
        <v>2</v>
      </c>
      <c r="I78" s="32">
        <v>300</v>
      </c>
      <c r="J78" s="32">
        <v>2004</v>
      </c>
      <c r="K78" s="32" t="s">
        <v>220</v>
      </c>
      <c r="L78" s="32" t="s">
        <v>220</v>
      </c>
      <c r="M78" s="32" t="s">
        <v>222</v>
      </c>
      <c r="N78" s="32" t="s">
        <v>224</v>
      </c>
      <c r="O78" s="32">
        <v>29</v>
      </c>
      <c r="P78" s="32">
        <v>2004</v>
      </c>
      <c r="Q78" s="32"/>
      <c r="R78" s="32"/>
      <c r="S78" s="32"/>
      <c r="T78" s="32"/>
      <c r="U78" s="32" t="s">
        <v>245</v>
      </c>
      <c r="V78" s="32"/>
      <c r="W78" s="32"/>
      <c r="X78" s="32"/>
      <c r="Y78" s="32"/>
      <c r="Z78" s="32"/>
      <c r="AA78" s="32"/>
      <c r="AB78" s="32">
        <v>4150</v>
      </c>
      <c r="AC78" s="32"/>
      <c r="AD78" s="32"/>
      <c r="AE78" s="32"/>
      <c r="AF78" s="32">
        <v>5500</v>
      </c>
      <c r="AG78" s="32"/>
      <c r="AH78" s="32"/>
      <c r="AI78" s="32"/>
      <c r="AJ78" s="32"/>
      <c r="AK78" s="32"/>
      <c r="AL78" s="32"/>
      <c r="AM78" s="32"/>
      <c r="AN78" s="32">
        <v>1</v>
      </c>
      <c r="AO78" s="32"/>
      <c r="AP78" s="32"/>
      <c r="AQ78" s="32">
        <v>1</v>
      </c>
      <c r="AR78" s="32">
        <v>1</v>
      </c>
      <c r="AS78" s="32"/>
      <c r="AT78" s="32"/>
      <c r="AU78" s="32"/>
      <c r="AV78" s="32"/>
      <c r="AW78" s="32"/>
      <c r="AX78" s="32"/>
      <c r="AY78" s="62"/>
      <c r="AZ78" s="30" t="e">
        <f>IF($O78&lt;=500,$AA78*#REF!,IF($O78&gt;500,$AA78*#REF!,0))</f>
        <v>#REF!</v>
      </c>
      <c r="BA78" s="30" t="e">
        <f>$AA78*#REF!</f>
        <v>#REF!</v>
      </c>
      <c r="BB78" s="30" t="e">
        <f>$AA78*#REF!</f>
        <v>#REF!</v>
      </c>
      <c r="BC78" s="30" t="e">
        <f>AA78*(#REF!*#REF!)</f>
        <v>#REF!</v>
      </c>
      <c r="BD78" s="30" t="e">
        <f>AA78*(#REF!*#REF!)</f>
        <v>#REF!</v>
      </c>
      <c r="BE78" s="30" t="e">
        <f>$AA78*#REF!</f>
        <v>#REF!</v>
      </c>
      <c r="BF78" s="30" t="e">
        <f>IF($O78&lt;=1000,$AE78*#REF!,IF($O78&gt;1000,$AE78*#REF!,0))*0</f>
        <v>#REF!</v>
      </c>
      <c r="BG78" s="30" t="e">
        <f>IF($O78&lt;=1000,$AE78*#REF!,IF($O78&gt;1000,$AE78*#REF!,0))*0</f>
        <v>#REF!</v>
      </c>
      <c r="BH78" s="30" t="e">
        <f>IF($O78&lt;=1000,$AE78*#REF!,IF($O78&gt;1000,$AE78*#REF!,0))*0</f>
        <v>#REF!</v>
      </c>
      <c r="BI78" s="30" t="e">
        <f>$AE78*(#REF!*#REF!)*0</f>
        <v>#REF!</v>
      </c>
      <c r="BJ78" s="30" t="e">
        <f>$AE78*(#REF!*#REF!)*0</f>
        <v>#REF!</v>
      </c>
      <c r="BK78" s="30" t="e">
        <f>$AE78*#REF!*0</f>
        <v>#REF!</v>
      </c>
      <c r="BL78" s="30" t="e">
        <f>IF($O78&lt;=500,$AC78*#REF!*#REF!,IF($O78&gt;500,$AC78*#REF!*#REF!,0))</f>
        <v>#REF!</v>
      </c>
      <c r="BM78" s="30" t="e">
        <f>IF($O78&lt;=500,$AC78*#REF!*#REF!,IF($O78&gt;500,$AC78*#REF!*#REF!,0))</f>
        <v>#REF!</v>
      </c>
      <c r="BN78" s="30" t="e">
        <f>IF($O78&lt;=500,$AC78*#REF!*#REF!,IF($O78&gt;500,$AC78*#REF!*#REF!,0))</f>
        <v>#REF!</v>
      </c>
      <c r="BO78" s="30" t="e">
        <f>$AC78*#REF!*#REF!</f>
        <v>#REF!</v>
      </c>
      <c r="BP78" s="30" t="e">
        <f>$AC78*(#REF!*#REF!)</f>
        <v>#REF!</v>
      </c>
      <c r="BQ78" s="30" t="e">
        <f>IF($O78&lt;=500,$AC78*#REF!*#REF!,IF($O78&gt;500,$AC78*#REF!*#REF!,0))</f>
        <v>#REF!</v>
      </c>
      <c r="BR78" s="30" t="e">
        <f>IF($O78&lt;=500,$AD78*#REF!*#REF!,IF($O78&gt;500,$AD78*#REF!*#REF!,0))</f>
        <v>#REF!</v>
      </c>
      <c r="BS78" s="30" t="e">
        <f>IF($O78&lt;=500,$AD78*#REF!*#REF!,IF($O78&gt;500,$AD78*#REF!*#REF!,0))</f>
        <v>#REF!</v>
      </c>
      <c r="BT78" s="30" t="e">
        <f>IF($O78&lt;=500,$AD78*#REF!*#REF!,IF($O78&gt;500,$AD78*#REF!*#REF!,0))</f>
        <v>#REF!</v>
      </c>
      <c r="BU78" s="30" t="e">
        <f>$AD78*#REF!*#REF!</f>
        <v>#REF!</v>
      </c>
      <c r="BV78" s="30" t="e">
        <f>$AD78*(#REF!*#REF!)</f>
        <v>#REF!</v>
      </c>
      <c r="BW78" s="30" t="e">
        <f>IF($O78&lt;=500,$AD78*#REF!*#REF!,IF($O78&gt;500,$AD78*#REF!*#REF!,0))</f>
        <v>#REF!</v>
      </c>
      <c r="BX78" s="56" t="e">
        <f>IF($O78&lt;=500,$AB78*#REF!,IF($O78&gt;500,$AB78*#REF!,0))</f>
        <v>#REF!</v>
      </c>
      <c r="BY78" s="30" t="e">
        <f>IF($O78&lt;=500,$AB78*#REF!,IF($O78&gt;500,$AB78*#REF!,0))</f>
        <v>#REF!</v>
      </c>
      <c r="BZ78" s="30" t="e">
        <f>IF($O78&lt;=500,$AB78*#REF!,IF($O78&gt;500,$AB78*#REF!,0))</f>
        <v>#REF!</v>
      </c>
      <c r="CA78" s="54" t="e">
        <f>$AB78*#REF!*#REF!</f>
        <v>#REF!</v>
      </c>
      <c r="CB78" s="54" t="e">
        <f>$AB78*(#REF!*#REF!)</f>
        <v>#REF!</v>
      </c>
      <c r="CC78" s="54" t="e">
        <f>$AB78*#REF!*#REF!</f>
        <v>#REF!</v>
      </c>
      <c r="CD78" s="31" t="e">
        <f>SUM(AZ78+BF78+BL78+BR78+BX78)/1000*#REF!+(AF78*#REF!)</f>
        <v>#REF!</v>
      </c>
      <c r="CE78" s="53" t="e">
        <f>SUM(BA78+BG78+BM78+BS78+BY78)/1000*#REF!</f>
        <v>#REF!</v>
      </c>
      <c r="CF78" s="30" t="e">
        <f t="shared" si="4"/>
        <v>#REF!</v>
      </c>
      <c r="CG78" s="53" t="e">
        <f t="shared" si="5"/>
        <v>#REF!</v>
      </c>
      <c r="CH78" s="54" t="e">
        <f t="shared" si="6"/>
        <v>#REF!</v>
      </c>
      <c r="CI78" s="54" t="e">
        <f t="shared" si="7"/>
        <v>#REF!</v>
      </c>
      <c r="CJ78" s="26"/>
      <c r="CK78" s="26"/>
      <c r="CL78" s="26"/>
      <c r="CM78" s="26"/>
      <c r="CN78" s="26"/>
    </row>
    <row r="79" spans="1:92" s="29" customFormat="1" ht="25.5">
      <c r="A79" s="34" t="s">
        <v>28</v>
      </c>
      <c r="B79" s="34"/>
      <c r="C79" s="34"/>
      <c r="D79" s="34"/>
      <c r="E79" s="34"/>
      <c r="F79" s="33" t="s">
        <v>27</v>
      </c>
      <c r="G79" s="32">
        <v>1</v>
      </c>
      <c r="H79" s="32">
        <v>4</v>
      </c>
      <c r="I79" s="32">
        <v>120</v>
      </c>
      <c r="J79" s="32">
        <v>1961</v>
      </c>
      <c r="K79" s="32" t="s">
        <v>223</v>
      </c>
      <c r="L79" s="32" t="s">
        <v>220</v>
      </c>
      <c r="M79" s="32" t="s">
        <v>222</v>
      </c>
      <c r="N79" s="32" t="s">
        <v>224</v>
      </c>
      <c r="O79" s="32">
        <v>15</v>
      </c>
      <c r="P79" s="32">
        <v>2006</v>
      </c>
      <c r="Q79" s="32"/>
      <c r="R79" s="32"/>
      <c r="S79" s="32"/>
      <c r="T79" s="32"/>
      <c r="U79" s="32" t="s">
        <v>245</v>
      </c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>
        <v>5668</v>
      </c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62"/>
      <c r="AZ79" s="30" t="e">
        <f>IF($O79&lt;=500,$AA79*#REF!,IF($O79&gt;500,$AA79*#REF!,0))</f>
        <v>#REF!</v>
      </c>
      <c r="BA79" s="30" t="e">
        <f>$AA79*#REF!</f>
        <v>#REF!</v>
      </c>
      <c r="BB79" s="30" t="e">
        <f>$AA79*#REF!</f>
        <v>#REF!</v>
      </c>
      <c r="BC79" s="30" t="e">
        <f>AA79*(#REF!*#REF!)</f>
        <v>#REF!</v>
      </c>
      <c r="BD79" s="30" t="e">
        <f>AA79*(#REF!*#REF!)</f>
        <v>#REF!</v>
      </c>
      <c r="BE79" s="30" t="e">
        <f>$AA79*#REF!</f>
        <v>#REF!</v>
      </c>
      <c r="BF79" s="30" t="e">
        <f>IF($O79&lt;=1000,$AE79*#REF!,IF($O79&gt;1000,$AE79*#REF!,0))*0</f>
        <v>#REF!</v>
      </c>
      <c r="BG79" s="30" t="e">
        <f>IF($O79&lt;=1000,$AE79*#REF!,IF($O79&gt;1000,$AE79*#REF!,0))*0</f>
        <v>#REF!</v>
      </c>
      <c r="BH79" s="30" t="e">
        <f>IF($O79&lt;=1000,$AE79*#REF!,IF($O79&gt;1000,$AE79*#REF!,0))*0</f>
        <v>#REF!</v>
      </c>
      <c r="BI79" s="30" t="e">
        <f>$AE79*(#REF!*#REF!)*0</f>
        <v>#REF!</v>
      </c>
      <c r="BJ79" s="30" t="e">
        <f>$AE79*(#REF!*#REF!)*0</f>
        <v>#REF!</v>
      </c>
      <c r="BK79" s="30" t="e">
        <f>$AE79*#REF!*0</f>
        <v>#REF!</v>
      </c>
      <c r="BL79" s="30" t="e">
        <f>IF($O79&lt;=500,$AC79*#REF!*#REF!,IF($O79&gt;500,$AC79*#REF!*#REF!,0))</f>
        <v>#REF!</v>
      </c>
      <c r="BM79" s="30" t="e">
        <f>IF($O79&lt;=500,$AC79*#REF!*#REF!,IF($O79&gt;500,$AC79*#REF!*#REF!,0))</f>
        <v>#REF!</v>
      </c>
      <c r="BN79" s="30" t="e">
        <f>IF($O79&lt;=500,$AC79*#REF!*#REF!,IF($O79&gt;500,$AC79*#REF!*#REF!,0))</f>
        <v>#REF!</v>
      </c>
      <c r="BO79" s="30" t="e">
        <f>$AC79*#REF!*#REF!</f>
        <v>#REF!</v>
      </c>
      <c r="BP79" s="30" t="e">
        <f>$AC79*(#REF!*#REF!)</f>
        <v>#REF!</v>
      </c>
      <c r="BQ79" s="30" t="e">
        <f>IF($O79&lt;=500,$AC79*#REF!*#REF!,IF($O79&gt;500,$AC79*#REF!*#REF!,0))</f>
        <v>#REF!</v>
      </c>
      <c r="BR79" s="30" t="e">
        <f>IF($O79&lt;=500,$AD79*#REF!*#REF!,IF($O79&gt;500,$AD79*#REF!*#REF!,0))</f>
        <v>#REF!</v>
      </c>
      <c r="BS79" s="30" t="e">
        <f>IF($O79&lt;=500,$AD79*#REF!*#REF!,IF($O79&gt;500,$AD79*#REF!*#REF!,0))</f>
        <v>#REF!</v>
      </c>
      <c r="BT79" s="30" t="e">
        <f>IF($O79&lt;=500,$AD79*#REF!*#REF!,IF($O79&gt;500,$AD79*#REF!*#REF!,0))</f>
        <v>#REF!</v>
      </c>
      <c r="BU79" s="30" t="e">
        <f>$AD79*#REF!*#REF!</f>
        <v>#REF!</v>
      </c>
      <c r="BV79" s="30" t="e">
        <f>$AD79*(#REF!*#REF!)</f>
        <v>#REF!</v>
      </c>
      <c r="BW79" s="30" t="e">
        <f>IF($O79&lt;=500,$AD79*#REF!*#REF!,IF($O79&gt;500,$AD79*#REF!*#REF!,0))</f>
        <v>#REF!</v>
      </c>
      <c r="BX79" s="56" t="e">
        <f>IF($O79&lt;=500,$AB79*#REF!,IF($O79&gt;500,$AB79*#REF!,0))</f>
        <v>#REF!</v>
      </c>
      <c r="BY79" s="30" t="e">
        <f>IF($O79&lt;=500,$AB79*#REF!,IF($O79&gt;500,$AB79*#REF!,0))</f>
        <v>#REF!</v>
      </c>
      <c r="BZ79" s="30" t="e">
        <f>IF($O79&lt;=500,$AB79*#REF!,IF($O79&gt;500,$AB79*#REF!,0))</f>
        <v>#REF!</v>
      </c>
      <c r="CA79" s="54" t="e">
        <f>$AB79*#REF!*#REF!</f>
        <v>#REF!</v>
      </c>
      <c r="CB79" s="54" t="e">
        <f>$AB79*(#REF!*#REF!)</f>
        <v>#REF!</v>
      </c>
      <c r="CC79" s="54" t="e">
        <f>$AB79*#REF!*#REF!</f>
        <v>#REF!</v>
      </c>
      <c r="CD79" s="31" t="e">
        <f>SUM(AZ79+BF79+BL79+BR79+BX79)/1000*#REF!+(AF79*#REF!)</f>
        <v>#REF!</v>
      </c>
      <c r="CE79" s="53" t="e">
        <f>SUM(BA79+BG79+BM79+BS79+BY79)/1000*#REF!</f>
        <v>#REF!</v>
      </c>
      <c r="CF79" s="30" t="e">
        <f t="shared" si="4"/>
        <v>#REF!</v>
      </c>
      <c r="CG79" s="53" t="e">
        <f t="shared" si="5"/>
        <v>#REF!</v>
      </c>
      <c r="CH79" s="54" t="e">
        <f t="shared" si="6"/>
        <v>#REF!</v>
      </c>
      <c r="CI79" s="54" t="e">
        <f t="shared" si="7"/>
        <v>#REF!</v>
      </c>
      <c r="CJ79" s="26"/>
      <c r="CK79" s="26"/>
      <c r="CL79" s="26"/>
      <c r="CM79" s="26"/>
      <c r="CN79" s="26"/>
    </row>
    <row r="80" spans="1:92" s="29" customFormat="1" ht="25.5">
      <c r="A80" s="34" t="s">
        <v>26</v>
      </c>
      <c r="B80" s="34"/>
      <c r="C80" s="34"/>
      <c r="D80" s="34"/>
      <c r="E80" s="34"/>
      <c r="F80" s="33" t="s">
        <v>22</v>
      </c>
      <c r="G80" s="32">
        <v>3</v>
      </c>
      <c r="H80" s="32">
        <v>2</v>
      </c>
      <c r="I80" s="32">
        <v>61</v>
      </c>
      <c r="J80" s="32">
        <v>1971</v>
      </c>
      <c r="K80" s="32" t="s">
        <v>220</v>
      </c>
      <c r="L80" s="32" t="s">
        <v>220</v>
      </c>
      <c r="M80" s="32" t="s">
        <v>222</v>
      </c>
      <c r="N80" s="32" t="s">
        <v>242</v>
      </c>
      <c r="O80" s="32">
        <v>22</v>
      </c>
      <c r="P80" s="32">
        <v>2012</v>
      </c>
      <c r="Q80" s="32"/>
      <c r="R80" s="32"/>
      <c r="S80" s="32"/>
      <c r="T80" s="32"/>
      <c r="U80" s="32" t="s">
        <v>245</v>
      </c>
      <c r="V80" s="32"/>
      <c r="W80" s="32"/>
      <c r="X80" s="32"/>
      <c r="Y80" s="32"/>
      <c r="Z80" s="32"/>
      <c r="AA80" s="32"/>
      <c r="AB80" s="32">
        <v>1670</v>
      </c>
      <c r="AC80" s="32"/>
      <c r="AD80" s="32"/>
      <c r="AE80" s="32"/>
      <c r="AF80" s="32">
        <v>850</v>
      </c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62"/>
      <c r="AZ80" s="30" t="e">
        <f>IF($O80&lt;=500,$AA80*#REF!,IF($O80&gt;500,$AA80*#REF!,0))</f>
        <v>#REF!</v>
      </c>
      <c r="BA80" s="30" t="e">
        <f>$AA80*#REF!</f>
        <v>#REF!</v>
      </c>
      <c r="BB80" s="30" t="e">
        <f>$AA80*#REF!</f>
        <v>#REF!</v>
      </c>
      <c r="BC80" s="30" t="e">
        <f>AA80*(#REF!*#REF!)</f>
        <v>#REF!</v>
      </c>
      <c r="BD80" s="30" t="e">
        <f>AA80*(#REF!*#REF!)</f>
        <v>#REF!</v>
      </c>
      <c r="BE80" s="30" t="e">
        <f>$AA80*#REF!</f>
        <v>#REF!</v>
      </c>
      <c r="BF80" s="30" t="e">
        <f>IF($O80&lt;=1000,$AE80*#REF!,IF($O80&gt;1000,$AE80*#REF!,0))*0</f>
        <v>#REF!</v>
      </c>
      <c r="BG80" s="30" t="e">
        <f>IF($O80&lt;=1000,$AE80*#REF!,IF($O80&gt;1000,$AE80*#REF!,0))*0</f>
        <v>#REF!</v>
      </c>
      <c r="BH80" s="30" t="e">
        <f>IF($O80&lt;=1000,$AE80*#REF!,IF($O80&gt;1000,$AE80*#REF!,0))*0</f>
        <v>#REF!</v>
      </c>
      <c r="BI80" s="30" t="e">
        <f>$AE80*(#REF!*#REF!)*0</f>
        <v>#REF!</v>
      </c>
      <c r="BJ80" s="30" t="e">
        <f>$AE80*(#REF!*#REF!)*0</f>
        <v>#REF!</v>
      </c>
      <c r="BK80" s="30" t="e">
        <f>$AE80*#REF!*0</f>
        <v>#REF!</v>
      </c>
      <c r="BL80" s="30" t="e">
        <f>IF($O80&lt;=500,$AC80*#REF!*#REF!,IF($O80&gt;500,$AC80*#REF!*#REF!,0))</f>
        <v>#REF!</v>
      </c>
      <c r="BM80" s="30" t="e">
        <f>IF($O80&lt;=500,$AC80*#REF!*#REF!,IF($O80&gt;500,$AC80*#REF!*#REF!,0))</f>
        <v>#REF!</v>
      </c>
      <c r="BN80" s="30" t="e">
        <f>IF($O80&lt;=500,$AC80*#REF!*#REF!,IF($O80&gt;500,$AC80*#REF!*#REF!,0))</f>
        <v>#REF!</v>
      </c>
      <c r="BO80" s="30" t="e">
        <f>$AC80*#REF!*#REF!</f>
        <v>#REF!</v>
      </c>
      <c r="BP80" s="30" t="e">
        <f>$AC80*(#REF!*#REF!)</f>
        <v>#REF!</v>
      </c>
      <c r="BQ80" s="30" t="e">
        <f>IF($O80&lt;=500,$AC80*#REF!*#REF!,IF($O80&gt;500,$AC80*#REF!*#REF!,0))</f>
        <v>#REF!</v>
      </c>
      <c r="BR80" s="30" t="e">
        <f>IF($O80&lt;=500,$AD80*#REF!*#REF!,IF($O80&gt;500,$AD80*#REF!*#REF!,0))</f>
        <v>#REF!</v>
      </c>
      <c r="BS80" s="30" t="e">
        <f>IF($O80&lt;=500,$AD80*#REF!*#REF!,IF($O80&gt;500,$AD80*#REF!*#REF!,0))</f>
        <v>#REF!</v>
      </c>
      <c r="BT80" s="30" t="e">
        <f>IF($O80&lt;=500,$AD80*#REF!*#REF!,IF($O80&gt;500,$AD80*#REF!*#REF!,0))</f>
        <v>#REF!</v>
      </c>
      <c r="BU80" s="30" t="e">
        <f>$AD80*#REF!*#REF!</f>
        <v>#REF!</v>
      </c>
      <c r="BV80" s="30" t="e">
        <f>$AD80*(#REF!*#REF!)</f>
        <v>#REF!</v>
      </c>
      <c r="BW80" s="30" t="e">
        <f>IF($O80&lt;=500,$AD80*#REF!*#REF!,IF($O80&gt;500,$AD80*#REF!*#REF!,0))</f>
        <v>#REF!</v>
      </c>
      <c r="BX80" s="56" t="e">
        <f>IF($O80&lt;=500,$AB80*#REF!,IF($O80&gt;500,$AB80*#REF!,0))</f>
        <v>#REF!</v>
      </c>
      <c r="BY80" s="30" t="e">
        <f>IF($O80&lt;=500,$AB80*#REF!,IF($O80&gt;500,$AB80*#REF!,0))</f>
        <v>#REF!</v>
      </c>
      <c r="BZ80" s="30" t="e">
        <f>IF($O80&lt;=500,$AB80*#REF!,IF($O80&gt;500,$AB80*#REF!,0))</f>
        <v>#REF!</v>
      </c>
      <c r="CA80" s="54" t="e">
        <f>$AB80*#REF!*#REF!</f>
        <v>#REF!</v>
      </c>
      <c r="CB80" s="54" t="e">
        <f>$AB80*(#REF!*#REF!)</f>
        <v>#REF!</v>
      </c>
      <c r="CC80" s="54" t="e">
        <f>$AB80*#REF!*#REF!</f>
        <v>#REF!</v>
      </c>
      <c r="CD80" s="31" t="e">
        <f>SUM(AZ80+BF80+BL80+BR80+BX80)/1000*#REF!+(AF80*#REF!)</f>
        <v>#REF!</v>
      </c>
      <c r="CE80" s="53" t="e">
        <f>SUM(BA80+BG80+BM80+BS80+BY80)/1000*#REF!</f>
        <v>#REF!</v>
      </c>
      <c r="CF80" s="30" t="e">
        <f t="shared" si="4"/>
        <v>#REF!</v>
      </c>
      <c r="CG80" s="53" t="e">
        <f t="shared" si="5"/>
        <v>#REF!</v>
      </c>
      <c r="CH80" s="54" t="e">
        <f t="shared" si="6"/>
        <v>#REF!</v>
      </c>
      <c r="CI80" s="54" t="e">
        <f t="shared" si="7"/>
        <v>#REF!</v>
      </c>
      <c r="CJ80" s="26"/>
      <c r="CK80" s="26"/>
      <c r="CL80" s="26"/>
      <c r="CM80" s="26"/>
      <c r="CN80" s="26"/>
    </row>
    <row r="81" spans="1:92" s="29" customFormat="1" ht="25.5">
      <c r="A81" s="34" t="s">
        <v>25</v>
      </c>
      <c r="B81" s="34"/>
      <c r="C81" s="34"/>
      <c r="D81" s="34"/>
      <c r="E81" s="34"/>
      <c r="F81" s="33" t="s">
        <v>24</v>
      </c>
      <c r="G81" s="32">
        <v>1</v>
      </c>
      <c r="H81" s="32">
        <v>3</v>
      </c>
      <c r="I81" s="32">
        <v>134</v>
      </c>
      <c r="J81" s="32">
        <v>2002</v>
      </c>
      <c r="K81" s="32" t="s">
        <v>220</v>
      </c>
      <c r="L81" s="32" t="s">
        <v>220</v>
      </c>
      <c r="M81" s="32" t="s">
        <v>222</v>
      </c>
      <c r="N81" s="32" t="s">
        <v>224</v>
      </c>
      <c r="O81" s="32">
        <v>23</v>
      </c>
      <c r="P81" s="32">
        <v>1998</v>
      </c>
      <c r="Q81" s="32"/>
      <c r="R81" s="32"/>
      <c r="S81" s="32"/>
      <c r="T81" s="32"/>
      <c r="U81" s="32" t="s">
        <v>245</v>
      </c>
      <c r="V81" s="32"/>
      <c r="W81" s="32"/>
      <c r="X81" s="32"/>
      <c r="Y81" s="32"/>
      <c r="Z81" s="32"/>
      <c r="AA81" s="32"/>
      <c r="AB81" s="32">
        <v>1511</v>
      </c>
      <c r="AC81" s="32"/>
      <c r="AD81" s="32"/>
      <c r="AE81" s="32"/>
      <c r="AF81" s="32">
        <v>1981</v>
      </c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62"/>
      <c r="AZ81" s="30" t="e">
        <f>IF($O81&lt;=500,$AA81*#REF!,IF($O81&gt;500,$AA81*#REF!,0))</f>
        <v>#REF!</v>
      </c>
      <c r="BA81" s="30" t="e">
        <f>$AA81*#REF!</f>
        <v>#REF!</v>
      </c>
      <c r="BB81" s="30" t="e">
        <f>$AA81*#REF!</f>
        <v>#REF!</v>
      </c>
      <c r="BC81" s="30" t="e">
        <f>AA81*(#REF!*#REF!)</f>
        <v>#REF!</v>
      </c>
      <c r="BD81" s="30" t="e">
        <f>AA81*(#REF!*#REF!)</f>
        <v>#REF!</v>
      </c>
      <c r="BE81" s="30" t="e">
        <f>$AA81*#REF!</f>
        <v>#REF!</v>
      </c>
      <c r="BF81" s="30" t="e">
        <f>IF($O81&lt;=1000,$AE81*#REF!,IF($O81&gt;1000,$AE81*#REF!,0))*0</f>
        <v>#REF!</v>
      </c>
      <c r="BG81" s="30" t="e">
        <f>IF($O81&lt;=1000,$AE81*#REF!,IF($O81&gt;1000,$AE81*#REF!,0))*0</f>
        <v>#REF!</v>
      </c>
      <c r="BH81" s="30" t="e">
        <f>IF($O81&lt;=1000,$AE81*#REF!,IF($O81&gt;1000,$AE81*#REF!,0))*0</f>
        <v>#REF!</v>
      </c>
      <c r="BI81" s="30" t="e">
        <f>$AE81*(#REF!*#REF!)*0</f>
        <v>#REF!</v>
      </c>
      <c r="BJ81" s="30" t="e">
        <f>$AE81*(#REF!*#REF!)*0</f>
        <v>#REF!</v>
      </c>
      <c r="BK81" s="30" t="e">
        <f>$AE81*#REF!*0</f>
        <v>#REF!</v>
      </c>
      <c r="BL81" s="30" t="e">
        <f>IF($O81&lt;=500,$AC81*#REF!*#REF!,IF($O81&gt;500,$AC81*#REF!*#REF!,0))</f>
        <v>#REF!</v>
      </c>
      <c r="BM81" s="30" t="e">
        <f>IF($O81&lt;=500,$AC81*#REF!*#REF!,IF($O81&gt;500,$AC81*#REF!*#REF!,0))</f>
        <v>#REF!</v>
      </c>
      <c r="BN81" s="30" t="e">
        <f>IF($O81&lt;=500,$AC81*#REF!*#REF!,IF($O81&gt;500,$AC81*#REF!*#REF!,0))</f>
        <v>#REF!</v>
      </c>
      <c r="BO81" s="30" t="e">
        <f>$AC81*#REF!*#REF!</f>
        <v>#REF!</v>
      </c>
      <c r="BP81" s="30" t="e">
        <f>$AC81*(#REF!*#REF!)</f>
        <v>#REF!</v>
      </c>
      <c r="BQ81" s="30" t="e">
        <f>IF($O81&lt;=500,$AC81*#REF!*#REF!,IF($O81&gt;500,$AC81*#REF!*#REF!,0))</f>
        <v>#REF!</v>
      </c>
      <c r="BR81" s="30" t="e">
        <f>IF($O81&lt;=500,$AD81*#REF!*#REF!,IF($O81&gt;500,$AD81*#REF!*#REF!,0))</f>
        <v>#REF!</v>
      </c>
      <c r="BS81" s="30" t="e">
        <f>IF($O81&lt;=500,$AD81*#REF!*#REF!,IF($O81&gt;500,$AD81*#REF!*#REF!,0))</f>
        <v>#REF!</v>
      </c>
      <c r="BT81" s="30" t="e">
        <f>IF($O81&lt;=500,$AD81*#REF!*#REF!,IF($O81&gt;500,$AD81*#REF!*#REF!,0))</f>
        <v>#REF!</v>
      </c>
      <c r="BU81" s="30" t="e">
        <f>$AD81*#REF!*#REF!</f>
        <v>#REF!</v>
      </c>
      <c r="BV81" s="30" t="e">
        <f>$AD81*(#REF!*#REF!)</f>
        <v>#REF!</v>
      </c>
      <c r="BW81" s="30" t="e">
        <f>IF($O81&lt;=500,$AD81*#REF!*#REF!,IF($O81&gt;500,$AD81*#REF!*#REF!,0))</f>
        <v>#REF!</v>
      </c>
      <c r="BX81" s="56" t="e">
        <f>IF($O81&lt;=500,$AB81*#REF!,IF($O81&gt;500,$AB81*#REF!,0))</f>
        <v>#REF!</v>
      </c>
      <c r="BY81" s="30" t="e">
        <f>IF($O81&lt;=500,$AB81*#REF!,IF($O81&gt;500,$AB81*#REF!,0))</f>
        <v>#REF!</v>
      </c>
      <c r="BZ81" s="30" t="e">
        <f>IF($O81&lt;=500,$AB81*#REF!,IF($O81&gt;500,$AB81*#REF!,0))</f>
        <v>#REF!</v>
      </c>
      <c r="CA81" s="54" t="e">
        <f>$AB81*#REF!*#REF!</f>
        <v>#REF!</v>
      </c>
      <c r="CB81" s="54" t="e">
        <f>$AB81*(#REF!*#REF!)</f>
        <v>#REF!</v>
      </c>
      <c r="CC81" s="54" t="e">
        <f>$AB81*#REF!*#REF!</f>
        <v>#REF!</v>
      </c>
      <c r="CD81" s="31" t="e">
        <f>SUM(AZ81+BF81+BL81+BR81+BX81)/1000*#REF!+(AF81*#REF!)</f>
        <v>#REF!</v>
      </c>
      <c r="CE81" s="53" t="e">
        <f>SUM(BA81+BG81+BM81+BS81+BY81)/1000*#REF!</f>
        <v>#REF!</v>
      </c>
      <c r="CF81" s="30" t="e">
        <f t="shared" si="4"/>
        <v>#REF!</v>
      </c>
      <c r="CG81" s="53" t="e">
        <f t="shared" si="5"/>
        <v>#REF!</v>
      </c>
      <c r="CH81" s="54" t="e">
        <f t="shared" si="6"/>
        <v>#REF!</v>
      </c>
      <c r="CI81" s="54" t="e">
        <f t="shared" si="7"/>
        <v>#REF!</v>
      </c>
      <c r="CJ81" s="26"/>
      <c r="CK81" s="26"/>
      <c r="CL81" s="26"/>
      <c r="CM81" s="26"/>
      <c r="CN81" s="26"/>
    </row>
    <row r="82" spans="1:92" s="29" customFormat="1" ht="25.5">
      <c r="A82" s="34" t="s">
        <v>23</v>
      </c>
      <c r="B82" s="34"/>
      <c r="C82" s="34"/>
      <c r="D82" s="34"/>
      <c r="E82" s="34"/>
      <c r="F82" s="33" t="s">
        <v>22</v>
      </c>
      <c r="G82" s="32">
        <v>3</v>
      </c>
      <c r="H82" s="32">
        <v>3</v>
      </c>
      <c r="I82" s="32">
        <v>58.8</v>
      </c>
      <c r="J82" s="32">
        <v>1971</v>
      </c>
      <c r="K82" s="32" t="s">
        <v>220</v>
      </c>
      <c r="L82" s="32" t="s">
        <v>220</v>
      </c>
      <c r="M82" s="32" t="s">
        <v>222</v>
      </c>
      <c r="N82" s="32" t="s">
        <v>242</v>
      </c>
      <c r="O82" s="32">
        <v>22</v>
      </c>
      <c r="P82" s="32">
        <v>2012</v>
      </c>
      <c r="Q82" s="32"/>
      <c r="R82" s="32"/>
      <c r="S82" s="32"/>
      <c r="T82" s="32"/>
      <c r="U82" s="32" t="s">
        <v>245</v>
      </c>
      <c r="V82" s="32"/>
      <c r="W82" s="32"/>
      <c r="X82" s="32"/>
      <c r="Y82" s="32"/>
      <c r="Z82" s="32"/>
      <c r="AA82" s="32"/>
      <c r="AB82" s="32">
        <v>1670</v>
      </c>
      <c r="AC82" s="32"/>
      <c r="AD82" s="32"/>
      <c r="AE82" s="32"/>
      <c r="AF82" s="32">
        <v>960</v>
      </c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62"/>
      <c r="AZ82" s="30" t="e">
        <f>IF($O82&lt;=500,$AA82*#REF!,IF($O82&gt;500,$AA82*#REF!,0))</f>
        <v>#REF!</v>
      </c>
      <c r="BA82" s="30" t="e">
        <f>$AA82*#REF!</f>
        <v>#REF!</v>
      </c>
      <c r="BB82" s="30" t="e">
        <f>$AA82*#REF!</f>
        <v>#REF!</v>
      </c>
      <c r="BC82" s="30" t="e">
        <f>AA82*(#REF!*#REF!)</f>
        <v>#REF!</v>
      </c>
      <c r="BD82" s="30" t="e">
        <f>AA82*(#REF!*#REF!)</f>
        <v>#REF!</v>
      </c>
      <c r="BE82" s="30" t="e">
        <f>$AA82*#REF!</f>
        <v>#REF!</v>
      </c>
      <c r="BF82" s="30" t="e">
        <f>IF($O82&lt;=1000,$AE82*#REF!,IF($O82&gt;1000,$AE82*#REF!,0))*0</f>
        <v>#REF!</v>
      </c>
      <c r="BG82" s="30" t="e">
        <f>IF($O82&lt;=1000,$AE82*#REF!,IF($O82&gt;1000,$AE82*#REF!,0))*0</f>
        <v>#REF!</v>
      </c>
      <c r="BH82" s="30" t="e">
        <f>IF($O82&lt;=1000,$AE82*#REF!,IF($O82&gt;1000,$AE82*#REF!,0))*0</f>
        <v>#REF!</v>
      </c>
      <c r="BI82" s="30" t="e">
        <f>$AE82*(#REF!*#REF!)*0</f>
        <v>#REF!</v>
      </c>
      <c r="BJ82" s="30" t="e">
        <f>$AE82*(#REF!*#REF!)*0</f>
        <v>#REF!</v>
      </c>
      <c r="BK82" s="30" t="e">
        <f>$AE82*#REF!*0</f>
        <v>#REF!</v>
      </c>
      <c r="BL82" s="30" t="e">
        <f>IF($O82&lt;=500,$AC82*#REF!*#REF!,IF($O82&gt;500,$AC82*#REF!*#REF!,0))</f>
        <v>#REF!</v>
      </c>
      <c r="BM82" s="30" t="e">
        <f>IF($O82&lt;=500,$AC82*#REF!*#REF!,IF($O82&gt;500,$AC82*#REF!*#REF!,0))</f>
        <v>#REF!</v>
      </c>
      <c r="BN82" s="30" t="e">
        <f>IF($O82&lt;=500,$AC82*#REF!*#REF!,IF($O82&gt;500,$AC82*#REF!*#REF!,0))</f>
        <v>#REF!</v>
      </c>
      <c r="BO82" s="30" t="e">
        <f>$AC82*#REF!*#REF!</f>
        <v>#REF!</v>
      </c>
      <c r="BP82" s="30" t="e">
        <f>$AC82*(#REF!*#REF!)</f>
        <v>#REF!</v>
      </c>
      <c r="BQ82" s="30" t="e">
        <f>IF($O82&lt;=500,$AC82*#REF!*#REF!,IF($O82&gt;500,$AC82*#REF!*#REF!,0))</f>
        <v>#REF!</v>
      </c>
      <c r="BR82" s="30" t="e">
        <f>IF($O82&lt;=500,$AD82*#REF!*#REF!,IF($O82&gt;500,$AD82*#REF!*#REF!,0))</f>
        <v>#REF!</v>
      </c>
      <c r="BS82" s="30" t="e">
        <f>IF($O82&lt;=500,$AD82*#REF!*#REF!,IF($O82&gt;500,$AD82*#REF!*#REF!,0))</f>
        <v>#REF!</v>
      </c>
      <c r="BT82" s="30" t="e">
        <f>IF($O82&lt;=500,$AD82*#REF!*#REF!,IF($O82&gt;500,$AD82*#REF!*#REF!,0))</f>
        <v>#REF!</v>
      </c>
      <c r="BU82" s="30" t="e">
        <f>$AD82*#REF!*#REF!</f>
        <v>#REF!</v>
      </c>
      <c r="BV82" s="30" t="e">
        <f>$AD82*(#REF!*#REF!)</f>
        <v>#REF!</v>
      </c>
      <c r="BW82" s="30" t="e">
        <f>IF($O82&lt;=500,$AD82*#REF!*#REF!,IF($O82&gt;500,$AD82*#REF!*#REF!,0))</f>
        <v>#REF!</v>
      </c>
      <c r="BX82" s="56" t="e">
        <f>IF($O82&lt;=500,$AB82*#REF!,IF($O82&gt;500,$AB82*#REF!,0))</f>
        <v>#REF!</v>
      </c>
      <c r="BY82" s="30" t="e">
        <f>IF($O82&lt;=500,$AB82*#REF!,IF($O82&gt;500,$AB82*#REF!,0))</f>
        <v>#REF!</v>
      </c>
      <c r="BZ82" s="30" t="e">
        <f>IF($O82&lt;=500,$AB82*#REF!,IF($O82&gt;500,$AB82*#REF!,0))</f>
        <v>#REF!</v>
      </c>
      <c r="CA82" s="54" t="e">
        <f>$AB82*#REF!*#REF!</f>
        <v>#REF!</v>
      </c>
      <c r="CB82" s="54" t="e">
        <f>$AB82*(#REF!*#REF!)</f>
        <v>#REF!</v>
      </c>
      <c r="CC82" s="54" t="e">
        <f>$AB82*#REF!*#REF!</f>
        <v>#REF!</v>
      </c>
      <c r="CD82" s="31" t="e">
        <f>SUM(AZ82+BF82+BL82+BR82+BX82)/1000*#REF!+(AF82*#REF!)</f>
        <v>#REF!</v>
      </c>
      <c r="CE82" s="53" t="e">
        <f>SUM(BA82+BG82+BM82+BS82+BY82)/1000*#REF!</f>
        <v>#REF!</v>
      </c>
      <c r="CF82" s="30" t="e">
        <f t="shared" si="4"/>
        <v>#REF!</v>
      </c>
      <c r="CG82" s="53" t="e">
        <f t="shared" si="5"/>
        <v>#REF!</v>
      </c>
      <c r="CH82" s="54" t="e">
        <f t="shared" si="6"/>
        <v>#REF!</v>
      </c>
      <c r="CI82" s="54" t="e">
        <f t="shared" si="7"/>
        <v>#REF!</v>
      </c>
      <c r="CJ82" s="26"/>
      <c r="CK82" s="26"/>
      <c r="CL82" s="26"/>
      <c r="CM82" s="26"/>
      <c r="CN82" s="26"/>
    </row>
    <row r="83" spans="1:92" s="29" customFormat="1" ht="15" customHeight="1">
      <c r="A83" s="34" t="s">
        <v>21</v>
      </c>
      <c r="B83" s="34"/>
      <c r="C83" s="34"/>
      <c r="D83" s="34"/>
      <c r="E83" s="34"/>
      <c r="F83" s="33" t="s">
        <v>20</v>
      </c>
      <c r="G83" s="32">
        <v>1</v>
      </c>
      <c r="H83" s="32">
        <v>3</v>
      </c>
      <c r="I83" s="32">
        <v>110</v>
      </c>
      <c r="J83" s="32">
        <v>1976</v>
      </c>
      <c r="K83" s="32" t="s">
        <v>223</v>
      </c>
      <c r="L83" s="32" t="s">
        <v>220</v>
      </c>
      <c r="M83" s="32" t="s">
        <v>222</v>
      </c>
      <c r="N83" s="32" t="s">
        <v>224</v>
      </c>
      <c r="O83" s="32">
        <v>20</v>
      </c>
      <c r="P83" s="32">
        <v>2013</v>
      </c>
      <c r="Q83" s="32"/>
      <c r="R83" s="32"/>
      <c r="S83" s="32"/>
      <c r="T83" s="32"/>
      <c r="U83" s="32" t="s">
        <v>245</v>
      </c>
      <c r="V83" s="32"/>
      <c r="W83" s="32"/>
      <c r="X83" s="32"/>
      <c r="Y83" s="32"/>
      <c r="Z83" s="32"/>
      <c r="AA83" s="32"/>
      <c r="AB83" s="32">
        <v>2500</v>
      </c>
      <c r="AC83" s="32"/>
      <c r="AD83" s="32"/>
      <c r="AE83" s="32"/>
      <c r="AF83" s="32">
        <v>3000</v>
      </c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62"/>
      <c r="AZ83" s="30" t="e">
        <f>IF($O83&lt;=500,$AA83*#REF!,IF($O83&gt;500,$AA83*#REF!,0))</f>
        <v>#REF!</v>
      </c>
      <c r="BA83" s="30" t="e">
        <f>$AA83*#REF!</f>
        <v>#REF!</v>
      </c>
      <c r="BB83" s="30" t="e">
        <f>$AA83*#REF!</f>
        <v>#REF!</v>
      </c>
      <c r="BC83" s="30" t="e">
        <f>AA83*(#REF!*#REF!)</f>
        <v>#REF!</v>
      </c>
      <c r="BD83" s="30" t="e">
        <f>AA83*(#REF!*#REF!)</f>
        <v>#REF!</v>
      </c>
      <c r="BE83" s="30" t="e">
        <f>$AA83*#REF!</f>
        <v>#REF!</v>
      </c>
      <c r="BF83" s="30" t="e">
        <f>IF($O83&lt;=1000,$AE83*#REF!,IF($O83&gt;1000,$AE83*#REF!,0))*0</f>
        <v>#REF!</v>
      </c>
      <c r="BG83" s="30" t="e">
        <f>IF($O83&lt;=1000,$AE83*#REF!,IF($O83&gt;1000,$AE83*#REF!,0))*0</f>
        <v>#REF!</v>
      </c>
      <c r="BH83" s="30" t="e">
        <f>IF($O83&lt;=1000,$AE83*#REF!,IF($O83&gt;1000,$AE83*#REF!,0))*0</f>
        <v>#REF!</v>
      </c>
      <c r="BI83" s="30" t="e">
        <f>$AE83*(#REF!*#REF!)*0</f>
        <v>#REF!</v>
      </c>
      <c r="BJ83" s="30" t="e">
        <f>$AE83*(#REF!*#REF!)*0</f>
        <v>#REF!</v>
      </c>
      <c r="BK83" s="30" t="e">
        <f>$AE83*#REF!*0</f>
        <v>#REF!</v>
      </c>
      <c r="BL83" s="30" t="e">
        <f>IF($O83&lt;=500,$AC83*#REF!*#REF!,IF($O83&gt;500,$AC83*#REF!*#REF!,0))</f>
        <v>#REF!</v>
      </c>
      <c r="BM83" s="30" t="e">
        <f>IF($O83&lt;=500,$AC83*#REF!*#REF!,IF($O83&gt;500,$AC83*#REF!*#REF!,0))</f>
        <v>#REF!</v>
      </c>
      <c r="BN83" s="30" t="e">
        <f>IF($O83&lt;=500,$AC83*#REF!*#REF!,IF($O83&gt;500,$AC83*#REF!*#REF!,0))</f>
        <v>#REF!</v>
      </c>
      <c r="BO83" s="30" t="e">
        <f>$AC83*#REF!*#REF!</f>
        <v>#REF!</v>
      </c>
      <c r="BP83" s="30" t="e">
        <f>$AC83*(#REF!*#REF!)</f>
        <v>#REF!</v>
      </c>
      <c r="BQ83" s="30" t="e">
        <f>IF($O83&lt;=500,$AC83*#REF!*#REF!,IF($O83&gt;500,$AC83*#REF!*#REF!,0))</f>
        <v>#REF!</v>
      </c>
      <c r="BR83" s="30" t="e">
        <f>IF($O83&lt;=500,$AD83*#REF!*#REF!,IF($O83&gt;500,$AD83*#REF!*#REF!,0))</f>
        <v>#REF!</v>
      </c>
      <c r="BS83" s="30" t="e">
        <f>IF($O83&lt;=500,$AD83*#REF!*#REF!,IF($O83&gt;500,$AD83*#REF!*#REF!,0))</f>
        <v>#REF!</v>
      </c>
      <c r="BT83" s="30" t="e">
        <f>IF($O83&lt;=500,$AD83*#REF!*#REF!,IF($O83&gt;500,$AD83*#REF!*#REF!,0))</f>
        <v>#REF!</v>
      </c>
      <c r="BU83" s="30" t="e">
        <f>$AD83*#REF!*#REF!</f>
        <v>#REF!</v>
      </c>
      <c r="BV83" s="30" t="e">
        <f>$AD83*(#REF!*#REF!)</f>
        <v>#REF!</v>
      </c>
      <c r="BW83" s="30" t="e">
        <f>IF($O83&lt;=500,$AD83*#REF!*#REF!,IF($O83&gt;500,$AD83*#REF!*#REF!,0))</f>
        <v>#REF!</v>
      </c>
      <c r="BX83" s="56" t="e">
        <f>IF($O83&lt;=500,$AB83*#REF!,IF($O83&gt;500,$AB83*#REF!,0))</f>
        <v>#REF!</v>
      </c>
      <c r="BY83" s="30" t="e">
        <f>IF($O83&lt;=500,$AB83*#REF!,IF($O83&gt;500,$AB83*#REF!,0))</f>
        <v>#REF!</v>
      </c>
      <c r="BZ83" s="30" t="e">
        <f>IF($O83&lt;=500,$AB83*#REF!,IF($O83&gt;500,$AB83*#REF!,0))</f>
        <v>#REF!</v>
      </c>
      <c r="CA83" s="54" t="e">
        <f>$AB83*#REF!*#REF!</f>
        <v>#REF!</v>
      </c>
      <c r="CB83" s="54" t="e">
        <f>$AB83*(#REF!*#REF!)</f>
        <v>#REF!</v>
      </c>
      <c r="CC83" s="54" t="e">
        <f>$AB83*#REF!*#REF!</f>
        <v>#REF!</v>
      </c>
      <c r="CD83" s="31" t="e">
        <f>SUM(AZ83+BF83+BL83+BR83+BX83)/1000*#REF!+(AF83*#REF!)</f>
        <v>#REF!</v>
      </c>
      <c r="CE83" s="53" t="e">
        <f>SUM(BA83+BG83+BM83+BS83+BY83)/1000*#REF!</f>
        <v>#REF!</v>
      </c>
      <c r="CF83" s="30" t="e">
        <f t="shared" si="4"/>
        <v>#REF!</v>
      </c>
      <c r="CG83" s="53" t="e">
        <f t="shared" si="5"/>
        <v>#REF!</v>
      </c>
      <c r="CH83" s="54" t="e">
        <f t="shared" si="6"/>
        <v>#REF!</v>
      </c>
      <c r="CI83" s="54" t="e">
        <f t="shared" si="7"/>
        <v>#REF!</v>
      </c>
      <c r="CJ83" s="26"/>
      <c r="CK83" s="26"/>
      <c r="CL83" s="26"/>
      <c r="CM83" s="26"/>
      <c r="CN83" s="26"/>
    </row>
    <row r="84" spans="1:92">
      <c r="A84" s="26" t="s">
        <v>19</v>
      </c>
      <c r="CD84" s="31" t="e">
        <f>SUM(AZ84+BF84+BL84+BR84+BX84)/1000*#REF!+(AF84*#REF!)</f>
        <v>#REF!</v>
      </c>
      <c r="CE84" s="53" t="e">
        <f>SUM(BA84+BG84+BM84+BS84+BY84)/1000*#REF!</f>
        <v>#REF!</v>
      </c>
      <c r="CF84" s="30">
        <f t="shared" si="4"/>
        <v>0</v>
      </c>
      <c r="CG84" s="53">
        <f t="shared" si="5"/>
        <v>0</v>
      </c>
      <c r="CH84" s="54">
        <f t="shared" si="6"/>
        <v>0</v>
      </c>
      <c r="CI84" s="54">
        <f t="shared" si="7"/>
        <v>0</v>
      </c>
    </row>
    <row r="85" spans="1:92">
      <c r="A85" s="26" t="s">
        <v>243</v>
      </c>
      <c r="F85" s="51" t="s">
        <v>219</v>
      </c>
    </row>
    <row r="86" spans="1:92" ht="13.5" thickBot="1">
      <c r="F86" s="52"/>
    </row>
    <row r="87" spans="1:92" ht="13.5" thickBot="1">
      <c r="A87" s="49" t="s">
        <v>241</v>
      </c>
      <c r="B87" s="49"/>
      <c r="C87" s="49"/>
      <c r="D87" s="49"/>
      <c r="E87" s="49"/>
      <c r="F87" s="47" t="s">
        <v>177</v>
      </c>
    </row>
    <row r="88" spans="1:92" ht="13.5" thickBot="1">
      <c r="A88" s="49" t="s">
        <v>242</v>
      </c>
      <c r="B88" s="49"/>
      <c r="C88" s="49"/>
      <c r="D88" s="49"/>
      <c r="E88" s="49"/>
      <c r="F88" s="45" t="s">
        <v>176</v>
      </c>
    </row>
    <row r="89" spans="1:92" ht="13.5" thickBot="1">
      <c r="A89" s="49" t="s">
        <v>225</v>
      </c>
      <c r="B89" s="49"/>
      <c r="C89" s="49"/>
      <c r="D89" s="49"/>
      <c r="E89" s="49"/>
      <c r="F89" s="48" t="s">
        <v>175</v>
      </c>
    </row>
    <row r="90" spans="1:92" ht="13.5" thickBot="1">
      <c r="A90" s="49" t="s">
        <v>226</v>
      </c>
      <c r="B90" s="49"/>
      <c r="C90" s="49"/>
      <c r="D90" s="49"/>
      <c r="E90" s="49"/>
      <c r="F90" s="45" t="s">
        <v>16</v>
      </c>
    </row>
    <row r="91" spans="1:92" ht="13.5" thickBot="1">
      <c r="A91" s="49" t="s">
        <v>224</v>
      </c>
      <c r="B91" s="49"/>
      <c r="C91" s="49"/>
      <c r="D91" s="49"/>
      <c r="E91" s="49"/>
      <c r="F91" s="45" t="s">
        <v>174</v>
      </c>
    </row>
    <row r="92" spans="1:92" ht="13.5" thickBot="1">
      <c r="A92" s="49" t="s">
        <v>227</v>
      </c>
      <c r="B92" s="49"/>
      <c r="C92" s="49"/>
      <c r="D92" s="49"/>
      <c r="E92" s="49"/>
      <c r="F92" s="48" t="s">
        <v>167</v>
      </c>
    </row>
    <row r="93" spans="1:92" ht="13.5" thickBot="1">
      <c r="A93" s="49" t="s">
        <v>228</v>
      </c>
      <c r="B93" s="49"/>
      <c r="C93" s="49"/>
      <c r="D93" s="49"/>
      <c r="E93" s="49"/>
      <c r="F93" s="48" t="s">
        <v>165</v>
      </c>
    </row>
    <row r="95" spans="1:92" ht="13.5" thickBot="1">
      <c r="A95" s="26" t="s">
        <v>222</v>
      </c>
      <c r="F95" s="48" t="s">
        <v>178</v>
      </c>
    </row>
    <row r="96" spans="1:92">
      <c r="A96" s="26" t="s">
        <v>221</v>
      </c>
      <c r="F96" s="49" t="s">
        <v>246</v>
      </c>
    </row>
  </sheetData>
  <mergeCells count="83">
    <mergeCell ref="R2:Z2"/>
    <mergeCell ref="AH2:AM2"/>
    <mergeCell ref="AN2:AX2"/>
    <mergeCell ref="AF3:AF4"/>
    <mergeCell ref="AG3:AG4"/>
    <mergeCell ref="AP3:AX3"/>
    <mergeCell ref="AA2:AG2"/>
    <mergeCell ref="AA3:AA4"/>
    <mergeCell ref="AD3:AD4"/>
    <mergeCell ref="AC3:AC4"/>
    <mergeCell ref="AB3:AB4"/>
    <mergeCell ref="AE3:AE4"/>
    <mergeCell ref="O3:O4"/>
    <mergeCell ref="AL3:AL4"/>
    <mergeCell ref="AM3:AM4"/>
    <mergeCell ref="AY3:AY4"/>
    <mergeCell ref="AO3:AO4"/>
    <mergeCell ref="AN3:AN4"/>
    <mergeCell ref="A2:A4"/>
    <mergeCell ref="F2:F4"/>
    <mergeCell ref="Q3:Q4"/>
    <mergeCell ref="J3:J4"/>
    <mergeCell ref="N3:N4"/>
    <mergeCell ref="P3:P4"/>
    <mergeCell ref="B3:B4"/>
    <mergeCell ref="C3:C4"/>
    <mergeCell ref="D3:D4"/>
    <mergeCell ref="E3:E4"/>
    <mergeCell ref="B2:E2"/>
    <mergeCell ref="G3:G4"/>
    <mergeCell ref="H3:H4"/>
    <mergeCell ref="I3:I4"/>
    <mergeCell ref="H2:J2"/>
    <mergeCell ref="K2:M2"/>
    <mergeCell ref="BE3:BE4"/>
    <mergeCell ref="BI3:BI4"/>
    <mergeCell ref="BH3:BH4"/>
    <mergeCell ref="CD2:CI2"/>
    <mergeCell ref="AZ2:BE2"/>
    <mergeCell ref="BF2:BK2"/>
    <mergeCell ref="BL2:BQ2"/>
    <mergeCell ref="BR2:BW2"/>
    <mergeCell ref="BX2:CC2"/>
    <mergeCell ref="BB3:BB4"/>
    <mergeCell ref="BC3:BC4"/>
    <mergeCell ref="BD3:BD4"/>
    <mergeCell ref="AZ3:AZ4"/>
    <mergeCell ref="BA3:BA4"/>
    <mergeCell ref="BF3:BF4"/>
    <mergeCell ref="BG3:BG4"/>
    <mergeCell ref="BN3:BN4"/>
    <mergeCell ref="BJ3:BJ4"/>
    <mergeCell ref="BK3:BK4"/>
    <mergeCell ref="BL3:BL4"/>
    <mergeCell ref="BM3:BM4"/>
    <mergeCell ref="BQ3:BQ4"/>
    <mergeCell ref="BS3:BS4"/>
    <mergeCell ref="BT3:BT4"/>
    <mergeCell ref="BO3:BO4"/>
    <mergeCell ref="BP3:BP4"/>
    <mergeCell ref="BR3:BR4"/>
    <mergeCell ref="BV3:BV4"/>
    <mergeCell ref="CI3:CI4"/>
    <mergeCell ref="CC3:CC4"/>
    <mergeCell ref="CD3:CD4"/>
    <mergeCell ref="CE3:CE4"/>
    <mergeCell ref="CF3:CF4"/>
    <mergeCell ref="A1:CI1"/>
    <mergeCell ref="BU3:BU4"/>
    <mergeCell ref="CB3:CB4"/>
    <mergeCell ref="CG3:CG4"/>
    <mergeCell ref="CH3:CH4"/>
    <mergeCell ref="BW3:BW4"/>
    <mergeCell ref="BX3:BX4"/>
    <mergeCell ref="BY3:BY4"/>
    <mergeCell ref="BZ3:BZ4"/>
    <mergeCell ref="CA3:CA4"/>
    <mergeCell ref="K3:K4"/>
    <mergeCell ref="L3:L4"/>
    <mergeCell ref="AH3:AH4"/>
    <mergeCell ref="AI3:AI4"/>
    <mergeCell ref="AJ3:AJ4"/>
    <mergeCell ref="AK3:AK4"/>
  </mergeCells>
  <pageMargins left="0.25" right="0.25" top="0.75" bottom="0.75" header="0.3" footer="0.3"/>
  <pageSetup paperSize="8" scale="5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</vt:lpstr>
      <vt:lpstr>Inwentaryzacja</vt:lpstr>
    </vt:vector>
  </TitlesOfParts>
  <Company>NFOSiGW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Skopek Bogusław</dc:creator>
  <cp:lastModifiedBy>Jarosław Makuch</cp:lastModifiedBy>
  <dcterms:created xsi:type="dcterms:W3CDTF">2019-04-23T07:49:18Z</dcterms:created>
  <dcterms:modified xsi:type="dcterms:W3CDTF">2020-06-18T16:37:50Z</dcterms:modified>
</cp:coreProperties>
</file>