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740" activeTab="0"/>
  </bookViews>
  <sheets>
    <sheet name="Arkusz2" sheetId="1" r:id="rId1"/>
  </sheets>
  <definedNames/>
  <calcPr fullCalcOnLoad="1"/>
</workbook>
</file>

<file path=xl/sharedStrings.xml><?xml version="1.0" encoding="utf-8"?>
<sst xmlns="http://schemas.openxmlformats.org/spreadsheetml/2006/main" count="94" uniqueCount="75">
  <si>
    <t>Lp.</t>
  </si>
  <si>
    <t>Rodzaj prac</t>
  </si>
  <si>
    <t>a)</t>
  </si>
  <si>
    <t>pow. 120</t>
  </si>
  <si>
    <t>RAZEM</t>
  </si>
  <si>
    <t>b)</t>
  </si>
  <si>
    <t>c)</t>
  </si>
  <si>
    <t>Chirurgia drzew</t>
  </si>
  <si>
    <t>d)</t>
  </si>
  <si>
    <t>e)</t>
  </si>
  <si>
    <t>f)</t>
  </si>
  <si>
    <t>wymiana lub zamontowanie 1 szt. palika (koszt palika + usługi)</t>
  </si>
  <si>
    <t>Stawka</t>
  </si>
  <si>
    <t>Podatek VAT</t>
  </si>
  <si>
    <t xml:space="preserve">Cięcia sanitarne - pomniki przyrody </t>
  </si>
  <si>
    <t xml:space="preserve">TABELA A </t>
  </si>
  <si>
    <t xml:space="preserve">TABELA B </t>
  </si>
  <si>
    <t>g)</t>
  </si>
  <si>
    <t>frezowanie karp [szt.]</t>
  </si>
  <si>
    <t>Razem netto</t>
  </si>
  <si>
    <t>Razem brutto</t>
  </si>
  <si>
    <t>Ilość drzew [szt.]</t>
  </si>
  <si>
    <t>wiązania linowe  [szt.]</t>
  </si>
  <si>
    <t>wiązania sztywne  [szt.]</t>
  </si>
  <si>
    <t>wiązania linowe - pomniki przyrody (wymiana lin, zacisków)  [szt.]</t>
  </si>
  <si>
    <t>drzewa [szt.]</t>
  </si>
  <si>
    <t>Podatek VAT 8 %</t>
  </si>
  <si>
    <t>8 %</t>
  </si>
  <si>
    <t>Wartość całkowita netto [zł]</t>
  </si>
  <si>
    <t>Wartość całkowita brutto [zł]</t>
  </si>
  <si>
    <t>Krotność wykonania pracy</t>
  </si>
  <si>
    <t>Cena netto [zł]</t>
  </si>
  <si>
    <t>Wartość netto [zł]</t>
  </si>
  <si>
    <t xml:space="preserve">Powierzchnia / ilość </t>
  </si>
  <si>
    <t>Cena        netto [zł]</t>
  </si>
  <si>
    <t>Szczegółową technologię wykonania cięć sanitarnych, pielęgnacyjnych i technicznych ustala Inspektor Nadzoru</t>
  </si>
  <si>
    <t>usunięcie odrostów przy drzewach bez wykonania na nich innych zabiegów</t>
  </si>
  <si>
    <t xml:space="preserve">Tabela A
Zabiegi pielęgnacyjne stosowane przy roślinności wysokiej </t>
  </si>
  <si>
    <t>CAŁKOWITA WARTOSĆ ZAMÓWIENIA</t>
  </si>
  <si>
    <r>
      <t>usuwanie odpadów zielonych, m. in. gałęzi i konarów, wraz z wywozem [m</t>
    </r>
    <r>
      <rPr>
        <vertAlign val="superscript"/>
        <sz val="12"/>
        <rFont val="Calibri"/>
        <family val="2"/>
      </rPr>
      <t>3</t>
    </r>
    <r>
      <rPr>
        <sz val="12"/>
        <rFont val="Calibri"/>
        <family val="2"/>
      </rPr>
      <t>]</t>
    </r>
  </si>
  <si>
    <r>
      <t>Tabela B 
Zabiegi pielęgnacyjne</t>
    </r>
    <r>
      <rPr>
        <b/>
        <sz val="12"/>
        <rFont val="Calibri"/>
        <family val="2"/>
      </rPr>
      <t xml:space="preserve"> i chirurgiczne stosowane przy roślinności wysokiej i niskiej oraz wycinka drzew i krzewów</t>
    </r>
  </si>
  <si>
    <r>
      <t>zabezpieczenie i drenaż ubytków - pomniki przyrody [m</t>
    </r>
    <r>
      <rPr>
        <vertAlign val="superscript"/>
        <sz val="12"/>
        <rFont val="Calibri"/>
        <family val="2"/>
      </rPr>
      <t>2</t>
    </r>
    <r>
      <rPr>
        <sz val="12"/>
        <rFont val="Calibri"/>
        <family val="2"/>
      </rPr>
      <t>]</t>
    </r>
  </si>
  <si>
    <r>
      <t>zabezpieczenie ran i  ubytków o powierzchni pow. 2m</t>
    </r>
    <r>
      <rPr>
        <vertAlign val="superscript"/>
        <sz val="12"/>
        <rFont val="Calibri"/>
        <family val="2"/>
      </rPr>
      <t>2</t>
    </r>
    <r>
      <rPr>
        <sz val="12"/>
        <rFont val="Calibri"/>
        <family val="2"/>
      </rPr>
      <t xml:space="preserve"> [m²]</t>
    </r>
  </si>
  <si>
    <r>
      <t>Dodatkowe zabiegi pielęgnacyjne</t>
    </r>
    <r>
      <rPr>
        <b/>
        <sz val="12"/>
        <color indexed="10"/>
        <rFont val="Calibri"/>
        <family val="2"/>
      </rPr>
      <t xml:space="preserve"> </t>
    </r>
    <r>
      <rPr>
        <b/>
        <sz val="12"/>
        <rFont val="Calibri"/>
        <family val="2"/>
      </rPr>
      <t>drzew, krzewów</t>
    </r>
  </si>
  <si>
    <r>
      <rPr>
        <b/>
        <sz val="12"/>
        <rFont val="Calibri"/>
        <family val="2"/>
      </rPr>
      <t xml:space="preserve">krzewy </t>
    </r>
    <r>
      <rPr>
        <b/>
        <sz val="12"/>
        <color indexed="8"/>
        <rFont val="Calibri"/>
        <family val="2"/>
      </rPr>
      <t xml:space="preserve"> [m</t>
    </r>
    <r>
      <rPr>
        <b/>
        <vertAlign val="superscript"/>
        <sz val="12"/>
        <color indexed="8"/>
        <rFont val="Calibri"/>
        <family val="2"/>
      </rPr>
      <t>2</t>
    </r>
    <r>
      <rPr>
        <b/>
        <sz val="12"/>
        <color indexed="8"/>
        <rFont val="Calibri"/>
        <family val="2"/>
      </rPr>
      <t>]</t>
    </r>
  </si>
  <si>
    <r>
      <t>korowanie warstwą 5 cm [m</t>
    </r>
    <r>
      <rPr>
        <vertAlign val="superscript"/>
        <sz val="12"/>
        <rFont val="Calibri"/>
        <family val="2"/>
      </rPr>
      <t>2</t>
    </r>
    <r>
      <rPr>
        <sz val="12"/>
        <rFont val="Calibri"/>
        <family val="2"/>
      </rPr>
      <t>]</t>
    </r>
  </si>
  <si>
    <t>Zakres prac - określony w "Opisie przedmiotu"</t>
  </si>
  <si>
    <t>obwód pnia drzewa                          na wys. 130 cm [cm]</t>
  </si>
  <si>
    <t>powyżej 150</t>
  </si>
  <si>
    <t>do 40</t>
  </si>
  <si>
    <t>pow. 150</t>
  </si>
  <si>
    <t>Zdjęcie jemioły</t>
  </si>
  <si>
    <t>Wyprowadzenie przewodnika</t>
  </si>
  <si>
    <t>do 35</t>
  </si>
  <si>
    <t>wszystkie drzewa</t>
  </si>
  <si>
    <t>40-150</t>
  </si>
  <si>
    <t>1.</t>
  </si>
  <si>
    <t>3.</t>
  </si>
  <si>
    <t>2.</t>
  </si>
  <si>
    <t>krzewy, skupiny  po obrysie [m2] (formowanie, odmładzanie)</t>
  </si>
  <si>
    <t>pielenie, usuwanie odrostów, uzupełnienie ziemi warstwą 10 cm,  korowanie warstwą 5 cm kory, formowanie mis, ewentualne przesadzanie pojedynczych sztuk</t>
  </si>
  <si>
    <t xml:space="preserve">usuwanie obumarłych sztuk, pielenie, formowanie/odmładzanie, uzupełnienie ziemi warstwą 10 cm,  korowanie warstwą 5 cm kory, ewentualne przesadzanie </t>
  </si>
  <si>
    <t xml:space="preserve">mulczowanie [m2] (rozsypanie zrębek na grubość 5 cm </t>
  </si>
  <si>
    <r>
      <t>uzupełnianie ziemi warstwą 10 cm [m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]</t>
    </r>
  </si>
  <si>
    <t>Razem</t>
  </si>
  <si>
    <t>Cięcia pielęgnacyjne I</t>
  </si>
  <si>
    <t>Cięcia pielęgnacyjne II</t>
  </si>
  <si>
    <t>Cięcia drobne / strzyżenie</t>
  </si>
  <si>
    <t>Ilości zabiegów obejmują wielkości orientacyjne mogące ulec zmianie na skutek zdarzeń atmosferycznych, technicznych lub przyrodniczych</t>
  </si>
  <si>
    <r>
      <t>Zabezpieczenie ran i ubytków o powierzchni do 2m</t>
    </r>
    <r>
      <rPr>
        <vertAlign val="superscript"/>
        <sz val="12"/>
        <rFont val="Calibri"/>
        <family val="2"/>
      </rPr>
      <t>2</t>
    </r>
    <r>
      <rPr>
        <sz val="12"/>
        <rFont val="Calibri"/>
        <family val="2"/>
      </rPr>
      <t xml:space="preserve"> wchodzi w cenę pielęgnowanego drzewa.</t>
    </r>
  </si>
  <si>
    <t>Karczowanie</t>
  </si>
  <si>
    <t>Załącznik nr 8 do SWZ</t>
  </si>
  <si>
    <r>
      <t xml:space="preserve">Pkt. </t>
    </r>
    <r>
      <rPr>
        <b/>
        <sz val="12"/>
        <color indexed="60"/>
        <rFont val="Calibri"/>
        <family val="2"/>
      </rPr>
      <t>e</t>
    </r>
    <r>
      <rPr>
        <sz val="12"/>
        <rFont val="Calibri"/>
        <family val="2"/>
      </rPr>
      <t xml:space="preserve"> - rodzaj wiązania (przewiertowe, opasowe) ustala Inspektor Nadzoru.</t>
    </r>
  </si>
  <si>
    <r>
      <t>Punkty od a-</t>
    </r>
    <r>
      <rPr>
        <b/>
        <sz val="12"/>
        <color indexed="60"/>
        <rFont val="Calibri"/>
        <family val="2"/>
      </rPr>
      <t>c, d</t>
    </r>
    <r>
      <rPr>
        <sz val="12"/>
        <rFont val="Calibri"/>
        <family val="2"/>
      </rPr>
      <t xml:space="preserve"> obejmują zabieg usunięcia odrostów przy pniach, zdjęcie jemioły</t>
    </r>
  </si>
  <si>
    <r>
      <t xml:space="preserve">KOSZTORYS OFERTOWY   - </t>
    </r>
    <r>
      <rPr>
        <b/>
        <sz val="14"/>
        <color indexed="60"/>
        <rFont val="Calibri"/>
        <family val="2"/>
      </rPr>
      <t>ZMIANA</t>
    </r>
    <r>
      <rPr>
        <b/>
        <sz val="14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Wycinka drzew</t>
    </r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</si>
</sst>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%"/>
    <numFmt numFmtId="171" formatCode="#,##0.00\ &quot;zł&quot;"/>
    <numFmt numFmtId="172" formatCode="0.0"/>
    <numFmt numFmtId="173" formatCode="#,##0.0"/>
    <numFmt numFmtId="174" formatCode="0.000"/>
    <numFmt numFmtId="175" formatCode="0.0000"/>
    <numFmt numFmtId="176" formatCode="#,##0.000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12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name val="Arial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b/>
      <vertAlign val="superscript"/>
      <sz val="12"/>
      <color indexed="8"/>
      <name val="Calibri"/>
      <family val="2"/>
    </font>
    <font>
      <vertAlign val="superscript"/>
      <sz val="12"/>
      <color indexed="8"/>
      <name val="Calibri"/>
      <family val="2"/>
    </font>
    <font>
      <sz val="12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2"/>
      <color indexed="9"/>
      <name val="Calibri"/>
      <family val="2"/>
    </font>
    <font>
      <b/>
      <sz val="14"/>
      <name val="Calibri"/>
      <family val="2"/>
    </font>
    <font>
      <b/>
      <sz val="12"/>
      <color indexed="60"/>
      <name val="Calibri"/>
      <family val="2"/>
    </font>
    <font>
      <b/>
      <sz val="14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1" fontId="4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2" fontId="4" fillId="0" borderId="0" xfId="0" applyNumberFormat="1" applyFont="1" applyAlignment="1">
      <alignment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9" fontId="31" fillId="0" borderId="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Alignment="1">
      <alignment vertical="center"/>
    </xf>
    <xf numFmtId="2" fontId="4" fillId="34" borderId="10" xfId="0" applyNumberFormat="1" applyFont="1" applyFill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horizontal="center" vertical="center" wrapText="1"/>
    </xf>
    <xf numFmtId="4" fontId="5" fillId="35" borderId="10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2" fontId="4" fillId="0" borderId="10" xfId="0" applyNumberFormat="1" applyFont="1" applyBorder="1" applyAlignment="1">
      <alignment horizontal="left" vertical="center" wrapText="1"/>
    </xf>
    <xf numFmtId="2" fontId="11" fillId="0" borderId="10" xfId="0" applyNumberFormat="1" applyFont="1" applyBorder="1" applyAlignment="1">
      <alignment horizontal="left" vertical="center" wrapText="1"/>
    </xf>
    <xf numFmtId="4" fontId="11" fillId="34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left" vertical="center" wrapText="1"/>
    </xf>
    <xf numFmtId="4" fontId="8" fillId="35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2" fontId="5" fillId="7" borderId="10" xfId="0" applyNumberFormat="1" applyFont="1" applyFill="1" applyBorder="1" applyAlignment="1">
      <alignment horizontal="center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8" fillId="7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5" fillId="7" borderId="16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44" fontId="4" fillId="0" borderId="12" xfId="0" applyNumberFormat="1" applyFont="1" applyFill="1" applyBorder="1" applyAlignment="1">
      <alignment horizontal="center" vertical="center" wrapText="1"/>
    </xf>
    <xf numFmtId="44" fontId="4" fillId="0" borderId="10" xfId="0" applyNumberFormat="1" applyFont="1" applyBorder="1" applyAlignment="1">
      <alignment horizontal="center" vertical="center" wrapText="1"/>
    </xf>
    <xf numFmtId="1" fontId="4" fillId="0" borderId="18" xfId="0" applyNumberFormat="1" applyFont="1" applyBorder="1" applyAlignment="1">
      <alignment horizontal="center" vertical="center" wrapText="1"/>
    </xf>
    <xf numFmtId="2" fontId="4" fillId="34" borderId="11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2" fontId="4" fillId="0" borderId="10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 horizontal="left" vertical="center"/>
    </xf>
    <xf numFmtId="0" fontId="12" fillId="0" borderId="0" xfId="0" applyFont="1" applyAlignment="1">
      <alignment/>
    </xf>
    <xf numFmtId="2" fontId="4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32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5" fillId="19" borderId="0" xfId="0" applyFont="1" applyFill="1" applyBorder="1" applyAlignment="1">
      <alignment horizontal="left" vertical="center" wrapText="1"/>
    </xf>
    <xf numFmtId="0" fontId="4" fillId="19" borderId="0" xfId="0" applyFont="1" applyFill="1" applyBorder="1" applyAlignment="1">
      <alignment horizontal="left" vertical="center" wrapText="1"/>
    </xf>
    <xf numFmtId="2" fontId="5" fillId="0" borderId="18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2" fontId="4" fillId="0" borderId="16" xfId="0" applyNumberFormat="1" applyFont="1" applyFill="1" applyBorder="1" applyAlignment="1">
      <alignment horizontal="center" vertical="center"/>
    </xf>
    <xf numFmtId="2" fontId="4" fillId="0" borderId="19" xfId="0" applyNumberFormat="1" applyFont="1" applyFill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/>
    </xf>
    <xf numFmtId="2" fontId="5" fillId="0" borderId="18" xfId="0" applyNumberFormat="1" applyFont="1" applyFill="1" applyBorder="1" applyAlignment="1">
      <alignment horizontal="center" vertical="center" wrapText="1"/>
    </xf>
    <xf numFmtId="2" fontId="5" fillId="0" borderId="20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2" fontId="5" fillId="0" borderId="20" xfId="0" applyNumberFormat="1" applyFont="1" applyBorder="1" applyAlignment="1">
      <alignment horizontal="center" vertical="center" wrapText="1"/>
    </xf>
    <xf numFmtId="2" fontId="4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2" fontId="5" fillId="19" borderId="0" xfId="0" applyNumberFormat="1" applyFont="1" applyFill="1" applyAlignment="1">
      <alignment horizontal="left" vertical="center" wrapText="1"/>
    </xf>
    <xf numFmtId="0" fontId="5" fillId="19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2" fontId="4" fillId="36" borderId="0" xfId="0" applyNumberFormat="1" applyFont="1" applyFill="1" applyAlignment="1">
      <alignment horizontal="left" vertical="center" wrapText="1"/>
    </xf>
    <xf numFmtId="0" fontId="6" fillId="36" borderId="0" xfId="0" applyFont="1" applyFill="1" applyAlignment="1">
      <alignment horizontal="left" vertical="center" wrapText="1"/>
    </xf>
    <xf numFmtId="2" fontId="5" fillId="5" borderId="18" xfId="0" applyNumberFormat="1" applyFont="1" applyFill="1" applyBorder="1" applyAlignment="1">
      <alignment horizontal="center" vertical="center" wrapText="1"/>
    </xf>
    <xf numFmtId="2" fontId="5" fillId="5" borderId="20" xfId="0" applyNumberFormat="1" applyFont="1" applyFill="1" applyBorder="1" applyAlignment="1">
      <alignment horizontal="center" vertical="center" wrapText="1"/>
    </xf>
    <xf numFmtId="2" fontId="5" fillId="5" borderId="11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2" fontId="5" fillId="5" borderId="21" xfId="0" applyNumberFormat="1" applyFont="1" applyFill="1" applyBorder="1" applyAlignment="1">
      <alignment horizontal="center" vertical="center" wrapText="1"/>
    </xf>
    <xf numFmtId="2" fontId="5" fillId="5" borderId="22" xfId="0" applyNumberFormat="1" applyFont="1" applyFill="1" applyBorder="1" applyAlignment="1">
      <alignment horizontal="center" vertical="center" wrapText="1"/>
    </xf>
    <xf numFmtId="2" fontId="5" fillId="5" borderId="14" xfId="0" applyNumberFormat="1" applyFont="1" applyFill="1" applyBorder="1" applyAlignment="1">
      <alignment horizontal="center" vertical="center" wrapText="1"/>
    </xf>
    <xf numFmtId="2" fontId="5" fillId="0" borderId="23" xfId="0" applyNumberFormat="1" applyFont="1" applyBorder="1" applyAlignment="1">
      <alignment horizontal="center" vertical="center" wrapText="1"/>
    </xf>
    <xf numFmtId="2" fontId="5" fillId="0" borderId="24" xfId="0" applyNumberFormat="1" applyFont="1" applyBorder="1" applyAlignment="1">
      <alignment horizontal="center" vertical="center" wrapText="1"/>
    </xf>
    <xf numFmtId="2" fontId="5" fillId="0" borderId="17" xfId="0" applyNumberFormat="1" applyFont="1" applyBorder="1" applyAlignment="1">
      <alignment horizontal="center" vertical="center" wrapText="1"/>
    </xf>
    <xf numFmtId="2" fontId="4" fillId="0" borderId="18" xfId="0" applyNumberFormat="1" applyFont="1" applyBorder="1" applyAlignment="1">
      <alignment horizontal="center" vertical="center" wrapText="1"/>
    </xf>
    <xf numFmtId="2" fontId="4" fillId="0" borderId="20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2" fontId="8" fillId="5" borderId="18" xfId="0" applyNumberFormat="1" applyFont="1" applyFill="1" applyBorder="1" applyAlignment="1">
      <alignment horizontal="center" vertical="center" wrapText="1"/>
    </xf>
    <xf numFmtId="2" fontId="8" fillId="5" borderId="20" xfId="0" applyNumberFormat="1" applyFont="1" applyFill="1" applyBorder="1" applyAlignment="1">
      <alignment horizontal="center" vertical="center" wrapText="1"/>
    </xf>
    <xf numFmtId="2" fontId="8" fillId="5" borderId="11" xfId="0" applyNumberFormat="1" applyFont="1" applyFill="1" applyBorder="1" applyAlignment="1">
      <alignment horizontal="center" vertical="center" wrapText="1"/>
    </xf>
    <xf numFmtId="2" fontId="8" fillId="5" borderId="18" xfId="0" applyNumberFormat="1" applyFont="1" applyFill="1" applyBorder="1" applyAlignment="1">
      <alignment horizontal="center" vertical="center" wrapText="1"/>
    </xf>
    <xf numFmtId="2" fontId="8" fillId="5" borderId="20" xfId="0" applyNumberFormat="1" applyFont="1" applyFill="1" applyBorder="1" applyAlignment="1">
      <alignment horizontal="center" vertical="center" wrapText="1"/>
    </xf>
    <xf numFmtId="2" fontId="8" fillId="5" borderId="11" xfId="0" applyNumberFormat="1" applyFont="1" applyFill="1" applyBorder="1" applyAlignment="1">
      <alignment horizontal="center" vertical="center" wrapText="1"/>
    </xf>
    <xf numFmtId="2" fontId="8" fillId="0" borderId="18" xfId="0" applyNumberFormat="1" applyFont="1" applyBorder="1" applyAlignment="1">
      <alignment horizontal="center" vertical="center" wrapText="1"/>
    </xf>
    <xf numFmtId="2" fontId="8" fillId="0" borderId="20" xfId="0" applyNumberFormat="1" applyFont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 vertical="center" wrapText="1"/>
    </xf>
    <xf numFmtId="2" fontId="11" fillId="0" borderId="16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2" fontId="5" fillId="25" borderId="10" xfId="0" applyNumberFormat="1" applyFont="1" applyFill="1" applyBorder="1" applyAlignment="1">
      <alignment horizontal="center" vertical="center" wrapText="1"/>
    </xf>
    <xf numFmtId="0" fontId="5" fillId="25" borderId="10" xfId="0" applyFont="1" applyFill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2" fontId="4" fillId="0" borderId="19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2" fontId="5" fillId="0" borderId="16" xfId="0" applyNumberFormat="1" applyFont="1" applyBorder="1" applyAlignment="1">
      <alignment horizontal="center" vertical="center" wrapText="1"/>
    </xf>
    <xf numFmtId="2" fontId="5" fillId="0" borderId="19" xfId="0" applyNumberFormat="1" applyFont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7"/>
  <sheetViews>
    <sheetView tabSelected="1" zoomScalePageLayoutView="0" workbookViewId="0" topLeftCell="A1">
      <selection activeCell="H8" sqref="H8"/>
    </sheetView>
  </sheetViews>
  <sheetFormatPr defaultColWidth="9.140625" defaultRowHeight="12.75"/>
  <cols>
    <col min="1" max="1" width="7.00390625" style="0" customWidth="1"/>
    <col min="2" max="2" width="25.28125" style="0" customWidth="1"/>
    <col min="3" max="3" width="14.57421875" style="0" customWidth="1"/>
    <col min="4" max="4" width="13.57421875" style="0" customWidth="1"/>
    <col min="5" max="5" width="12.140625" style="0" customWidth="1"/>
    <col min="6" max="6" width="16.421875" style="0" customWidth="1"/>
  </cols>
  <sheetData>
    <row r="1" spans="1:7" ht="15.75">
      <c r="A1" s="1"/>
      <c r="B1" s="1"/>
      <c r="C1" s="1"/>
      <c r="D1" s="1"/>
      <c r="E1" s="59" t="s">
        <v>71</v>
      </c>
      <c r="F1" s="59"/>
      <c r="G1" s="29"/>
    </row>
    <row r="2" spans="1:7" ht="18">
      <c r="A2" s="1"/>
      <c r="B2" s="60" t="s">
        <v>74</v>
      </c>
      <c r="C2" s="61"/>
      <c r="D2" s="61"/>
      <c r="E2" s="61"/>
      <c r="F2" s="61"/>
      <c r="G2" s="61"/>
    </row>
    <row r="3" spans="1:7" ht="15.75">
      <c r="A3" s="62" t="s">
        <v>37</v>
      </c>
      <c r="B3" s="63"/>
      <c r="C3" s="63"/>
      <c r="D3" s="63"/>
      <c r="E3" s="63"/>
      <c r="F3" s="63"/>
      <c r="G3" s="1"/>
    </row>
    <row r="4" spans="1:7" ht="47.25">
      <c r="A4" s="37" t="s">
        <v>0</v>
      </c>
      <c r="B4" s="33" t="s">
        <v>1</v>
      </c>
      <c r="C4" s="37" t="s">
        <v>33</v>
      </c>
      <c r="D4" s="37" t="s">
        <v>30</v>
      </c>
      <c r="E4" s="37" t="s">
        <v>31</v>
      </c>
      <c r="F4" s="37" t="s">
        <v>32</v>
      </c>
      <c r="G4" s="1"/>
    </row>
    <row r="5" spans="1:7" ht="15.75">
      <c r="A5" s="66" t="s">
        <v>56</v>
      </c>
      <c r="B5" s="69" t="s">
        <v>70</v>
      </c>
      <c r="C5" s="70"/>
      <c r="D5" s="70"/>
      <c r="E5" s="70"/>
      <c r="F5" s="71"/>
      <c r="G5" s="1"/>
    </row>
    <row r="6" spans="1:7" ht="22.5" customHeight="1">
      <c r="A6" s="67"/>
      <c r="B6" s="39" t="s">
        <v>49</v>
      </c>
      <c r="C6" s="42">
        <v>230</v>
      </c>
      <c r="D6" s="40">
        <v>1</v>
      </c>
      <c r="E6" s="39"/>
      <c r="F6" s="45">
        <f>C6*E6</f>
        <v>0</v>
      </c>
      <c r="G6" s="1"/>
    </row>
    <row r="7" spans="1:7" ht="20.25" customHeight="1">
      <c r="A7" s="67"/>
      <c r="B7" s="36" t="s">
        <v>55</v>
      </c>
      <c r="C7" s="43">
        <v>270</v>
      </c>
      <c r="D7" s="40">
        <v>1</v>
      </c>
      <c r="E7" s="39"/>
      <c r="F7" s="45">
        <f>C7*E7</f>
        <v>0</v>
      </c>
      <c r="G7" s="1"/>
    </row>
    <row r="8" spans="1:7" ht="21" customHeight="1">
      <c r="A8" s="68"/>
      <c r="B8" s="36" t="s">
        <v>50</v>
      </c>
      <c r="C8" s="43">
        <v>70</v>
      </c>
      <c r="D8" s="40">
        <v>1</v>
      </c>
      <c r="E8" s="39"/>
      <c r="F8" s="45">
        <f>C8*E8</f>
        <v>0</v>
      </c>
      <c r="G8" s="1"/>
    </row>
    <row r="9" spans="1:7" ht="21.75" customHeight="1">
      <c r="A9" s="38" t="s">
        <v>58</v>
      </c>
      <c r="B9" s="35" t="s">
        <v>18</v>
      </c>
      <c r="C9" s="44">
        <v>50</v>
      </c>
      <c r="D9" s="41">
        <v>1</v>
      </c>
      <c r="E9" s="4"/>
      <c r="F9" s="46">
        <f>C9*E9</f>
        <v>0</v>
      </c>
      <c r="G9" s="1"/>
    </row>
    <row r="10" spans="1:7" ht="65.25">
      <c r="A10" s="30" t="s">
        <v>57</v>
      </c>
      <c r="B10" s="7" t="s">
        <v>39</v>
      </c>
      <c r="C10" s="8">
        <v>250</v>
      </c>
      <c r="D10" s="41">
        <v>1</v>
      </c>
      <c r="E10" s="4"/>
      <c r="F10" s="46">
        <f>C10*E10</f>
        <v>0</v>
      </c>
      <c r="G10" s="1"/>
    </row>
    <row r="11" spans="1:7" ht="18" customHeight="1">
      <c r="A11" s="9"/>
      <c r="B11" s="10"/>
      <c r="C11" s="6"/>
      <c r="D11" s="64" t="s">
        <v>19</v>
      </c>
      <c r="E11" s="65"/>
      <c r="F11" s="11">
        <f>SUM(F6:F10)</f>
        <v>0</v>
      </c>
      <c r="G11" s="1"/>
    </row>
    <row r="12" spans="1:7" ht="20.25" customHeight="1">
      <c r="A12" s="9"/>
      <c r="B12" s="10"/>
      <c r="C12" s="12">
        <v>0.08</v>
      </c>
      <c r="D12" s="64" t="s">
        <v>26</v>
      </c>
      <c r="E12" s="65"/>
      <c r="F12" s="13">
        <f>F11*8%</f>
        <v>0</v>
      </c>
      <c r="G12" s="56"/>
    </row>
    <row r="13" spans="1:7" ht="15.75">
      <c r="A13" s="9"/>
      <c r="B13" s="10"/>
      <c r="C13" s="6"/>
      <c r="D13" s="64" t="s">
        <v>20</v>
      </c>
      <c r="E13" s="65"/>
      <c r="F13" s="14">
        <f>SUM(F11:F12)</f>
        <v>0</v>
      </c>
      <c r="G13" s="1"/>
    </row>
    <row r="14" spans="1:7" ht="15.75" customHeight="1">
      <c r="A14" s="9"/>
      <c r="B14" s="10"/>
      <c r="C14" s="6"/>
      <c r="D14" s="15"/>
      <c r="E14" s="15"/>
      <c r="F14" s="16"/>
      <c r="G14" s="1"/>
    </row>
    <row r="15" spans="1:7" ht="15.75">
      <c r="A15" s="73" t="s">
        <v>46</v>
      </c>
      <c r="B15" s="74"/>
      <c r="C15" s="74"/>
      <c r="D15" s="74"/>
      <c r="E15" s="74"/>
      <c r="F15" s="74"/>
      <c r="G15" s="1"/>
    </row>
    <row r="16" spans="1:7" ht="15.75">
      <c r="A16" s="53"/>
      <c r="B16" s="54"/>
      <c r="C16" s="54"/>
      <c r="D16" s="54"/>
      <c r="E16" s="54"/>
      <c r="F16" s="54"/>
      <c r="G16" s="1"/>
    </row>
    <row r="17" spans="1:7" ht="15.75">
      <c r="A17" s="75" t="s">
        <v>40</v>
      </c>
      <c r="B17" s="76"/>
      <c r="C17" s="76"/>
      <c r="D17" s="76"/>
      <c r="E17" s="76"/>
      <c r="F17" s="76"/>
      <c r="G17" s="1"/>
    </row>
    <row r="18" spans="1:6" ht="15">
      <c r="A18" s="73" t="s">
        <v>68</v>
      </c>
      <c r="B18" s="77"/>
      <c r="C18" s="77"/>
      <c r="D18" s="77"/>
      <c r="E18" s="77"/>
      <c r="F18" s="77"/>
    </row>
    <row r="19" spans="1:6" ht="15">
      <c r="A19" s="73" t="s">
        <v>72</v>
      </c>
      <c r="B19" s="77"/>
      <c r="C19" s="77"/>
      <c r="D19" s="77"/>
      <c r="E19" s="77"/>
      <c r="F19" s="77"/>
    </row>
    <row r="20" spans="1:6" ht="15">
      <c r="A20" s="73" t="s">
        <v>73</v>
      </c>
      <c r="B20" s="77"/>
      <c r="C20" s="77"/>
      <c r="D20" s="77"/>
      <c r="E20" s="77"/>
      <c r="F20" s="77"/>
    </row>
    <row r="21" spans="1:6" ht="15">
      <c r="A21" s="78" t="s">
        <v>69</v>
      </c>
      <c r="B21" s="79"/>
      <c r="C21" s="79"/>
      <c r="D21" s="79"/>
      <c r="E21" s="79"/>
      <c r="F21" s="79"/>
    </row>
    <row r="22" spans="1:6" ht="31.5">
      <c r="A22" s="34" t="s">
        <v>0</v>
      </c>
      <c r="B22" s="32" t="s">
        <v>47</v>
      </c>
      <c r="C22" s="32" t="s">
        <v>21</v>
      </c>
      <c r="D22" s="32" t="s">
        <v>34</v>
      </c>
      <c r="E22" s="32" t="s">
        <v>32</v>
      </c>
      <c r="F22" s="17"/>
    </row>
    <row r="23" spans="1:6" ht="15.75">
      <c r="A23" s="83" t="s">
        <v>2</v>
      </c>
      <c r="B23" s="80" t="s">
        <v>65</v>
      </c>
      <c r="C23" s="81"/>
      <c r="D23" s="81"/>
      <c r="E23" s="82"/>
      <c r="F23" s="17"/>
    </row>
    <row r="24" spans="1:6" ht="15.75">
      <c r="A24" s="85"/>
      <c r="B24" s="4" t="s">
        <v>49</v>
      </c>
      <c r="C24" s="30">
        <v>30</v>
      </c>
      <c r="D24" s="18"/>
      <c r="E24" s="19">
        <f>C24*D24</f>
        <v>0</v>
      </c>
      <c r="F24" s="17"/>
    </row>
    <row r="25" spans="1:6" ht="15.75">
      <c r="A25" s="85"/>
      <c r="B25" s="4" t="s">
        <v>55</v>
      </c>
      <c r="C25" s="30">
        <v>30</v>
      </c>
      <c r="D25" s="18"/>
      <c r="E25" s="19">
        <f>C25*D25</f>
        <v>0</v>
      </c>
      <c r="F25" s="17"/>
    </row>
    <row r="26" spans="1:6" ht="15.75">
      <c r="A26" s="85"/>
      <c r="B26" s="4" t="s">
        <v>48</v>
      </c>
      <c r="C26" s="30">
        <v>30</v>
      </c>
      <c r="D26" s="18"/>
      <c r="E26" s="19">
        <f>D26*C26</f>
        <v>0</v>
      </c>
      <c r="F26" s="17"/>
    </row>
    <row r="27" spans="1:6" ht="15.75">
      <c r="A27" s="85"/>
      <c r="B27" s="64" t="s">
        <v>4</v>
      </c>
      <c r="C27" s="72"/>
      <c r="D27" s="65"/>
      <c r="E27" s="20">
        <f>SUM(E24:E26)</f>
        <v>0</v>
      </c>
      <c r="F27" s="17"/>
    </row>
    <row r="29" spans="1:5" ht="15.75">
      <c r="A29" s="83" t="s">
        <v>5</v>
      </c>
      <c r="B29" s="80" t="s">
        <v>66</v>
      </c>
      <c r="C29" s="81"/>
      <c r="D29" s="81"/>
      <c r="E29" s="82"/>
    </row>
    <row r="30" spans="1:5" ht="15.75">
      <c r="A30" s="85"/>
      <c r="B30" s="4" t="s">
        <v>49</v>
      </c>
      <c r="C30" s="30">
        <v>50</v>
      </c>
      <c r="D30" s="18"/>
      <c r="E30" s="19">
        <f>C30*D30</f>
        <v>0</v>
      </c>
    </row>
    <row r="31" spans="1:5" ht="15.75">
      <c r="A31" s="85"/>
      <c r="B31" s="4" t="s">
        <v>55</v>
      </c>
      <c r="C31" s="30">
        <v>170</v>
      </c>
      <c r="D31" s="18"/>
      <c r="E31" s="19">
        <f>C31*D31</f>
        <v>0</v>
      </c>
    </row>
    <row r="32" spans="1:5" ht="15.75">
      <c r="A32" s="85"/>
      <c r="B32" s="4" t="s">
        <v>48</v>
      </c>
      <c r="C32" s="30">
        <v>80</v>
      </c>
      <c r="D32" s="18"/>
      <c r="E32" s="19">
        <f>C32*D32</f>
        <v>0</v>
      </c>
    </row>
    <row r="33" spans="1:5" ht="15.75">
      <c r="A33" s="85"/>
      <c r="B33" s="64" t="s">
        <v>4</v>
      </c>
      <c r="C33" s="72"/>
      <c r="D33" s="65"/>
      <c r="E33" s="20">
        <f>SUM(E30:E32)</f>
        <v>0</v>
      </c>
    </row>
    <row r="35" spans="1:5" ht="15.75">
      <c r="A35" s="95" t="s">
        <v>6</v>
      </c>
      <c r="B35" s="80" t="s">
        <v>67</v>
      </c>
      <c r="C35" s="81"/>
      <c r="D35" s="81"/>
      <c r="E35" s="82"/>
    </row>
    <row r="36" spans="1:5" ht="15.75">
      <c r="A36" s="96"/>
      <c r="B36" s="2" t="s">
        <v>54</v>
      </c>
      <c r="C36" s="55">
        <v>500</v>
      </c>
      <c r="D36" s="18"/>
      <c r="E36" s="5">
        <f>C36*D36</f>
        <v>0</v>
      </c>
    </row>
    <row r="37" spans="1:5" ht="63">
      <c r="A37" s="96"/>
      <c r="B37" s="47" t="s">
        <v>59</v>
      </c>
      <c r="C37" s="55">
        <v>500</v>
      </c>
      <c r="D37" s="48"/>
      <c r="E37" s="5">
        <f>C37*D37</f>
        <v>0</v>
      </c>
    </row>
    <row r="38" spans="1:5" ht="15.75">
      <c r="A38" s="96"/>
      <c r="B38" s="64" t="s">
        <v>4</v>
      </c>
      <c r="C38" s="72"/>
      <c r="D38" s="65"/>
      <c r="E38" s="20">
        <f>E36+E37</f>
        <v>0</v>
      </c>
    </row>
    <row r="39" ht="12.75">
      <c r="E39" s="49"/>
    </row>
    <row r="40" spans="1:5" ht="15.75">
      <c r="A40" s="95" t="s">
        <v>8</v>
      </c>
      <c r="B40" s="80" t="s">
        <v>52</v>
      </c>
      <c r="C40" s="81"/>
      <c r="D40" s="81"/>
      <c r="E40" s="82"/>
    </row>
    <row r="41" spans="1:5" ht="15.75">
      <c r="A41" s="96"/>
      <c r="B41" s="2" t="s">
        <v>53</v>
      </c>
      <c r="C41" s="1">
        <v>200</v>
      </c>
      <c r="D41" s="18"/>
      <c r="E41" s="5">
        <f>C41*D41</f>
        <v>0</v>
      </c>
    </row>
    <row r="42" spans="1:5" ht="15.75">
      <c r="A42" s="96"/>
      <c r="B42" s="64" t="s">
        <v>4</v>
      </c>
      <c r="C42" s="72"/>
      <c r="D42" s="65"/>
      <c r="E42" s="20">
        <f>E41</f>
        <v>0</v>
      </c>
    </row>
    <row r="43" spans="1:5" ht="15.75">
      <c r="A43" s="57"/>
      <c r="B43" s="15"/>
      <c r="C43" s="15"/>
      <c r="D43" s="15"/>
      <c r="E43" s="58"/>
    </row>
    <row r="45" spans="1:5" ht="15.75">
      <c r="A45" s="106" t="s">
        <v>8</v>
      </c>
      <c r="B45" s="80" t="s">
        <v>14</v>
      </c>
      <c r="C45" s="81"/>
      <c r="D45" s="81"/>
      <c r="E45" s="82"/>
    </row>
    <row r="46" spans="1:5" ht="15.75">
      <c r="A46" s="107"/>
      <c r="B46" s="4" t="s">
        <v>3</v>
      </c>
      <c r="C46" s="2">
        <v>25</v>
      </c>
      <c r="D46" s="18"/>
      <c r="E46" s="19">
        <f>C46*D46</f>
        <v>0</v>
      </c>
    </row>
    <row r="47" spans="1:5" ht="30.75" customHeight="1">
      <c r="A47" s="107"/>
      <c r="B47" s="92" t="s">
        <v>35</v>
      </c>
      <c r="C47" s="93"/>
      <c r="D47" s="93"/>
      <c r="E47" s="94"/>
    </row>
    <row r="48" spans="1:5" ht="15.75">
      <c r="A48" s="108"/>
      <c r="B48" s="64" t="s">
        <v>4</v>
      </c>
      <c r="C48" s="72"/>
      <c r="D48" s="65"/>
      <c r="E48" s="20">
        <f>E46</f>
        <v>0</v>
      </c>
    </row>
    <row r="50" spans="1:5" ht="15.75">
      <c r="A50" s="83" t="s">
        <v>9</v>
      </c>
      <c r="B50" s="86" t="s">
        <v>7</v>
      </c>
      <c r="C50" s="87"/>
      <c r="D50" s="87"/>
      <c r="E50" s="88"/>
    </row>
    <row r="51" spans="1:5" ht="15.75">
      <c r="A51" s="84"/>
      <c r="B51" s="21" t="s">
        <v>22</v>
      </c>
      <c r="C51" s="3">
        <v>4</v>
      </c>
      <c r="D51" s="18"/>
      <c r="E51" s="19">
        <f>C51*D51</f>
        <v>0</v>
      </c>
    </row>
    <row r="52" spans="1:5" ht="15.75">
      <c r="A52" s="84"/>
      <c r="B52" s="21" t="s">
        <v>23</v>
      </c>
      <c r="C52" s="3">
        <v>4</v>
      </c>
      <c r="D52" s="18"/>
      <c r="E52" s="19">
        <f>C52*D52</f>
        <v>0</v>
      </c>
    </row>
    <row r="53" spans="1:5" ht="63">
      <c r="A53" s="84"/>
      <c r="B53" s="21" t="s">
        <v>24</v>
      </c>
      <c r="C53" s="3">
        <v>2</v>
      </c>
      <c r="D53" s="18"/>
      <c r="E53" s="19">
        <f>C53*D53</f>
        <v>0</v>
      </c>
    </row>
    <row r="54" spans="1:5" ht="49.5">
      <c r="A54" s="84"/>
      <c r="B54" s="21" t="s">
        <v>41</v>
      </c>
      <c r="C54" s="3">
        <v>2</v>
      </c>
      <c r="D54" s="18"/>
      <c r="E54" s="19">
        <f>C54*D54</f>
        <v>0</v>
      </c>
    </row>
    <row r="55" spans="1:5" ht="49.5">
      <c r="A55" s="84"/>
      <c r="B55" s="21" t="s">
        <v>42</v>
      </c>
      <c r="C55" s="3">
        <v>6</v>
      </c>
      <c r="D55" s="18"/>
      <c r="E55" s="19">
        <f>C55*D55</f>
        <v>0</v>
      </c>
    </row>
    <row r="56" spans="1:5" ht="15.75">
      <c r="A56" s="85"/>
      <c r="B56" s="89" t="s">
        <v>4</v>
      </c>
      <c r="C56" s="90"/>
      <c r="D56" s="91"/>
      <c r="E56" s="20">
        <f>SUM(E51:E55)</f>
        <v>0</v>
      </c>
    </row>
    <row r="58" spans="1:5" ht="15.75">
      <c r="A58" s="95" t="s">
        <v>10</v>
      </c>
      <c r="B58" s="80" t="s">
        <v>51</v>
      </c>
      <c r="C58" s="81"/>
      <c r="D58" s="81"/>
      <c r="E58" s="82"/>
    </row>
    <row r="59" spans="1:5" ht="15.75">
      <c r="A59" s="96"/>
      <c r="B59" s="2" t="s">
        <v>50</v>
      </c>
      <c r="C59" s="1">
        <v>150</v>
      </c>
      <c r="D59" s="18"/>
      <c r="E59" s="5">
        <f>C59*D59</f>
        <v>0</v>
      </c>
    </row>
    <row r="60" spans="1:5" ht="15.75">
      <c r="A60" s="96"/>
      <c r="B60" s="64" t="s">
        <v>4</v>
      </c>
      <c r="C60" s="72"/>
      <c r="D60" s="65"/>
      <c r="E60" s="20">
        <f>E59</f>
        <v>0</v>
      </c>
    </row>
    <row r="62" spans="1:5" ht="15.75">
      <c r="A62" s="83" t="s">
        <v>17</v>
      </c>
      <c r="B62" s="97" t="s">
        <v>43</v>
      </c>
      <c r="C62" s="98"/>
      <c r="D62" s="98"/>
      <c r="E62" s="99"/>
    </row>
    <row r="63" spans="1:5" ht="15.75">
      <c r="A63" s="85"/>
      <c r="B63" s="80" t="s">
        <v>25</v>
      </c>
      <c r="C63" s="81"/>
      <c r="D63" s="81"/>
      <c r="E63" s="82"/>
    </row>
    <row r="64" spans="1:5" ht="116.25" customHeight="1">
      <c r="A64" s="85"/>
      <c r="B64" s="22" t="s">
        <v>60</v>
      </c>
      <c r="C64" s="8">
        <v>12</v>
      </c>
      <c r="D64" s="19"/>
      <c r="E64" s="19">
        <f>C64*D64</f>
        <v>0</v>
      </c>
    </row>
    <row r="65" spans="1:5" ht="51.75" customHeight="1">
      <c r="A65" s="85"/>
      <c r="B65" s="22" t="s">
        <v>36</v>
      </c>
      <c r="C65" s="8">
        <v>450</v>
      </c>
      <c r="D65" s="19"/>
      <c r="E65" s="19">
        <f>C65*D65</f>
        <v>0</v>
      </c>
    </row>
    <row r="66" spans="1:5" ht="63">
      <c r="A66" s="85"/>
      <c r="B66" s="22" t="s">
        <v>11</v>
      </c>
      <c r="C66" s="8">
        <v>150</v>
      </c>
      <c r="D66" s="19"/>
      <c r="E66" s="19">
        <f>C66*D66</f>
        <v>0</v>
      </c>
    </row>
    <row r="67" spans="1:5" ht="15.75">
      <c r="A67" s="85"/>
      <c r="B67" s="100" t="s">
        <v>44</v>
      </c>
      <c r="C67" s="101"/>
      <c r="D67" s="101"/>
      <c r="E67" s="102"/>
    </row>
    <row r="68" spans="1:5" ht="125.25" customHeight="1">
      <c r="A68" s="85"/>
      <c r="B68" s="22" t="s">
        <v>61</v>
      </c>
      <c r="C68" s="8">
        <v>40</v>
      </c>
      <c r="D68" s="18"/>
      <c r="E68" s="19">
        <f>C68*D68</f>
        <v>0</v>
      </c>
    </row>
    <row r="69" spans="1:5" ht="33.75">
      <c r="A69" s="85"/>
      <c r="B69" s="22" t="s">
        <v>45</v>
      </c>
      <c r="C69" s="30">
        <v>60</v>
      </c>
      <c r="D69" s="18"/>
      <c r="E69" s="19">
        <f>C69*D69</f>
        <v>0</v>
      </c>
    </row>
    <row r="70" spans="1:5" ht="33.75">
      <c r="A70" s="85"/>
      <c r="B70" s="23" t="s">
        <v>63</v>
      </c>
      <c r="C70" s="30">
        <v>60</v>
      </c>
      <c r="D70" s="18"/>
      <c r="E70" s="24">
        <f>C70*D70</f>
        <v>0</v>
      </c>
    </row>
    <row r="71" spans="1:5" ht="57.75" customHeight="1">
      <c r="A71" s="85"/>
      <c r="B71" s="25" t="s">
        <v>62</v>
      </c>
      <c r="C71" s="8">
        <v>400</v>
      </c>
      <c r="D71" s="18"/>
      <c r="E71" s="19">
        <f>C71*D71</f>
        <v>0</v>
      </c>
    </row>
    <row r="72" spans="1:5" ht="15.75">
      <c r="A72" s="85"/>
      <c r="B72" s="103" t="s">
        <v>4</v>
      </c>
      <c r="C72" s="104"/>
      <c r="D72" s="105"/>
      <c r="E72" s="26">
        <f>E64+E65+E66+E68+E69+E70+E71</f>
        <v>0</v>
      </c>
    </row>
    <row r="74" ht="12.75">
      <c r="B74" s="52" t="s">
        <v>46</v>
      </c>
    </row>
    <row r="76" spans="1:6" ht="29.25" customHeight="1">
      <c r="A76" s="110" t="s">
        <v>38</v>
      </c>
      <c r="B76" s="110"/>
      <c r="C76" s="110"/>
      <c r="D76" s="110"/>
      <c r="E76" s="110"/>
      <c r="F76" s="17"/>
    </row>
    <row r="77" spans="1:6" ht="15.75" hidden="1">
      <c r="A77" s="1"/>
      <c r="B77" s="1"/>
      <c r="C77" s="1"/>
      <c r="D77" s="1"/>
      <c r="E77" s="1"/>
      <c r="F77" s="17"/>
    </row>
    <row r="78" spans="1:6" ht="15.75" customHeight="1">
      <c r="A78" s="114"/>
      <c r="B78" s="115"/>
      <c r="C78" s="120" t="s">
        <v>28</v>
      </c>
      <c r="D78" s="120" t="s">
        <v>12</v>
      </c>
      <c r="E78" s="120" t="s">
        <v>13</v>
      </c>
      <c r="F78" s="111" t="s">
        <v>64</v>
      </c>
    </row>
    <row r="79" spans="1:6" ht="15.75" customHeight="1">
      <c r="A79" s="116"/>
      <c r="B79" s="117"/>
      <c r="C79" s="121"/>
      <c r="D79" s="121"/>
      <c r="E79" s="121"/>
      <c r="F79" s="112"/>
    </row>
    <row r="80" spans="1:6" ht="15.75" customHeight="1">
      <c r="A80" s="118"/>
      <c r="B80" s="119"/>
      <c r="C80" s="122"/>
      <c r="D80" s="122"/>
      <c r="E80" s="122"/>
      <c r="F80" s="113"/>
    </row>
    <row r="81" spans="1:6" ht="21.75" customHeight="1">
      <c r="A81" s="64" t="s">
        <v>15</v>
      </c>
      <c r="B81" s="65"/>
      <c r="C81" s="31">
        <f>F11</f>
        <v>0</v>
      </c>
      <c r="D81" s="27" t="s">
        <v>27</v>
      </c>
      <c r="E81" s="5">
        <f>C81*D81</f>
        <v>0</v>
      </c>
      <c r="F81" s="51">
        <f>C81+E81</f>
        <v>0</v>
      </c>
    </row>
    <row r="82" spans="1:6" ht="21" customHeight="1">
      <c r="A82" s="64" t="s">
        <v>16</v>
      </c>
      <c r="B82" s="65"/>
      <c r="C82" s="5">
        <f>E27+E33+E38+E42+E48+E56+E60+E72</f>
        <v>0</v>
      </c>
      <c r="D82" s="27" t="s">
        <v>27</v>
      </c>
      <c r="E82" s="5">
        <f>C82*D82</f>
        <v>0</v>
      </c>
      <c r="F82" s="51">
        <f>C82+E82</f>
        <v>0</v>
      </c>
    </row>
    <row r="83" spans="1:6" ht="18.75" customHeight="1">
      <c r="A83" s="64" t="s">
        <v>4</v>
      </c>
      <c r="B83" s="65"/>
      <c r="C83" s="28">
        <f>SUM(C81:C82)</f>
        <v>0</v>
      </c>
      <c r="D83" s="4"/>
      <c r="E83" s="5">
        <f>SUM(E81:E82)</f>
        <v>0</v>
      </c>
      <c r="F83" s="50"/>
    </row>
    <row r="84" spans="1:6" ht="15.75">
      <c r="A84" s="1"/>
      <c r="B84" s="1"/>
      <c r="C84" s="1"/>
      <c r="D84" s="1"/>
      <c r="E84" s="1"/>
      <c r="F84" s="109" t="s">
        <v>29</v>
      </c>
    </row>
    <row r="85" spans="1:6" ht="15.75">
      <c r="A85" s="1"/>
      <c r="B85" s="1"/>
      <c r="C85" s="1"/>
      <c r="D85" s="1"/>
      <c r="E85" s="1"/>
      <c r="F85" s="109"/>
    </row>
    <row r="86" spans="1:6" ht="15.75">
      <c r="A86" s="1"/>
      <c r="B86" s="1"/>
      <c r="C86" s="1"/>
      <c r="D86" s="1"/>
      <c r="E86" s="1"/>
      <c r="F86" s="109"/>
    </row>
    <row r="87" spans="1:6" ht="15.75">
      <c r="A87" s="1"/>
      <c r="B87" s="1"/>
      <c r="C87" s="1"/>
      <c r="D87" s="1"/>
      <c r="E87" s="1"/>
      <c r="F87" s="13">
        <f>F81+F82</f>
        <v>0</v>
      </c>
    </row>
  </sheetData>
  <sheetProtection/>
  <mergeCells count="51">
    <mergeCell ref="A83:B83"/>
    <mergeCell ref="F84:F86"/>
    <mergeCell ref="A76:E76"/>
    <mergeCell ref="F78:F80"/>
    <mergeCell ref="A78:B80"/>
    <mergeCell ref="C78:C80"/>
    <mergeCell ref="D78:D80"/>
    <mergeCell ref="E78:E80"/>
    <mergeCell ref="A81:B81"/>
    <mergeCell ref="A82:B82"/>
    <mergeCell ref="A35:A38"/>
    <mergeCell ref="A58:A60"/>
    <mergeCell ref="B58:E58"/>
    <mergeCell ref="B60:D60"/>
    <mergeCell ref="A62:A72"/>
    <mergeCell ref="B62:E62"/>
    <mergeCell ref="B63:E63"/>
    <mergeCell ref="B67:E67"/>
    <mergeCell ref="B72:D72"/>
    <mergeCell ref="A45:A48"/>
    <mergeCell ref="B45:E45"/>
    <mergeCell ref="B47:E47"/>
    <mergeCell ref="B48:D48"/>
    <mergeCell ref="A40:A42"/>
    <mergeCell ref="B40:E40"/>
    <mergeCell ref="B42:D42"/>
    <mergeCell ref="B35:E35"/>
    <mergeCell ref="B38:D38"/>
    <mergeCell ref="A50:A56"/>
    <mergeCell ref="B50:E50"/>
    <mergeCell ref="B56:D56"/>
    <mergeCell ref="A23:A27"/>
    <mergeCell ref="B23:E23"/>
    <mergeCell ref="B27:D27"/>
    <mergeCell ref="A29:A33"/>
    <mergeCell ref="B29:E29"/>
    <mergeCell ref="B33:D33"/>
    <mergeCell ref="A15:F15"/>
    <mergeCell ref="A17:F17"/>
    <mergeCell ref="A18:F18"/>
    <mergeCell ref="A19:F19"/>
    <mergeCell ref="A20:F20"/>
    <mergeCell ref="A21:F21"/>
    <mergeCell ref="E1:F1"/>
    <mergeCell ref="B2:G2"/>
    <mergeCell ref="A3:F3"/>
    <mergeCell ref="D11:E11"/>
    <mergeCell ref="D12:E12"/>
    <mergeCell ref="D13:E13"/>
    <mergeCell ref="A5:A8"/>
    <mergeCell ref="B5: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 xml:space="preserve">&amp;LZP.271.1.2.2022
„Utrzymanie roślinności wysokiej na terenie gminy Michałowice”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 Sobczyńska</dc:creator>
  <cp:keywords/>
  <dc:description/>
  <cp:lastModifiedBy>Kinga Niedźwiecka</cp:lastModifiedBy>
  <cp:lastPrinted>2022-02-04T13:24:36Z</cp:lastPrinted>
  <dcterms:created xsi:type="dcterms:W3CDTF">2011-04-01T08:16:16Z</dcterms:created>
  <dcterms:modified xsi:type="dcterms:W3CDTF">2022-02-07T08:45:18Z</dcterms:modified>
  <cp:category/>
  <cp:version/>
  <cp:contentType/>
  <cp:contentStatus/>
</cp:coreProperties>
</file>