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'Arkusz1'!$A$3:$G$102</definedName>
  </definedNames>
  <calcPr fullCalcOnLoad="1"/>
</workbook>
</file>

<file path=xl/sharedStrings.xml><?xml version="1.0" encoding="utf-8"?>
<sst xmlns="http://schemas.openxmlformats.org/spreadsheetml/2006/main" count="98" uniqueCount="83">
  <si>
    <t>Dz</t>
  </si>
  <si>
    <t>Rozdz</t>
  </si>
  <si>
    <t>Zadanie</t>
  </si>
  <si>
    <t>758  Różne rozliczenia - Razem</t>
  </si>
  <si>
    <t>801  Oświata i wychowanie - Razem</t>
  </si>
  <si>
    <t>851  Ochrona zdrowia - Razem</t>
  </si>
  <si>
    <t>921 Kultura i ochrona dziedzictwa narodowego - Razem</t>
  </si>
  <si>
    <t>Suma            WYDATKI  OGÓŁEM :</t>
  </si>
  <si>
    <t>Załącznik Nr 2</t>
  </si>
  <si>
    <t>75818 Rezerwy ogólne i celowe : Razem</t>
  </si>
  <si>
    <t>Zmniejszenie</t>
  </si>
  <si>
    <t>Zwiększenie</t>
  </si>
  <si>
    <t>Parag</t>
  </si>
  <si>
    <t>Rady Gminy Michałowice</t>
  </si>
  <si>
    <t>80104 Przedszkola : Razem</t>
  </si>
  <si>
    <t>(dane w zł)</t>
  </si>
  <si>
    <t>Dokonać zmian w planie wydatków budżetu gminy w roku budżetowym 2005 stanowiącym załącznik nr 2 do uchwały Rady Gminy nr XXIX/245/2005 z 21 marca 2005 r. w sprawie uchwalenia budżetu Gminy Michałowice na  2005  r. w sposób następujący :</t>
  </si>
  <si>
    <t>75023 Urzędy gmin  : Razem</t>
  </si>
  <si>
    <t>750 Administracja publiczna - Razem</t>
  </si>
  <si>
    <t>80101 Szkoły podstaweowe : Razem</t>
  </si>
  <si>
    <t>,,,,,,,,,,,,,,,</t>
  </si>
  <si>
    <t>01010 Infrastruktura wodociągowa i sanitacyjna wsi: Razem</t>
  </si>
  <si>
    <t>010 Rolnictwo i łowiectwo- Razem</t>
  </si>
  <si>
    <t>80110 Gimnazja: Razem</t>
  </si>
  <si>
    <t>60016 Drogi publiczne gminne : Razem</t>
  </si>
  <si>
    <t>600 Transport i łączność - Razem</t>
  </si>
  <si>
    <t>92116 Biblioteki : Razem</t>
  </si>
  <si>
    <t>92109 Domy i ośrodki kultury,świetlice i kluby : Razem</t>
  </si>
  <si>
    <t>92605 Zadania w zakresie kultury fizycznej i sportu: Razem</t>
  </si>
  <si>
    <t>926 Kultura fizyczna i sport: Razem</t>
  </si>
  <si>
    <t>900 Gospodarka komunalna i ochrona środowiska - Razem</t>
  </si>
  <si>
    <t>754 Bezpieczeństwo publiczne i ochrona przeciwpożarowa - Razem</t>
  </si>
  <si>
    <t>70005 Gospodarka gruntami i nieruchomościami: Razem</t>
  </si>
  <si>
    <t>700 Gospodarka mieszkaniowa- Razem</t>
  </si>
  <si>
    <t>854 Edukacyjna opieka wychowawcza - Razem</t>
  </si>
  <si>
    <t>90003 Oczyszczanie miast i wsi: Razem</t>
  </si>
  <si>
    <t>90015 Oświetlenie ulic,placów i dróg: Razem</t>
  </si>
  <si>
    <t>75404 Komendy wojewódzkie policji : Razem</t>
  </si>
  <si>
    <t>85154 Przeciwdziałanie alkoholizmowi: Razem</t>
  </si>
  <si>
    <t>75095 Pozostała działalność: Razem</t>
  </si>
  <si>
    <t>85214 Zasiłki i pomoc w naturze oraz sladki na ubezpieczenia emerytalne i rentowe: Razem</t>
  </si>
  <si>
    <t>852 Pomoc społeczna:  Razem</t>
  </si>
  <si>
    <t>80120 Licea ogólnokształcące: Razem</t>
  </si>
  <si>
    <t>85401 Swietlice szkolne: Razem</t>
  </si>
  <si>
    <t>92601 Obiekty sportowe: Razem</t>
  </si>
  <si>
    <t>75412 Ochotnicze Straże pożarne : Razem</t>
  </si>
  <si>
    <t>90004 Utrzymanie zieleni w miastach i gminach: Razem</t>
  </si>
  <si>
    <t>85213 Składki na ubezpieczenia zdrowotne opłacane za osoby pobierajace niektóre świadczenia z pomocy społecznej oraz niektóre swiadczenia rodzinne: Razem</t>
  </si>
  <si>
    <t>90001 Gospodarka ścieków i ochrona wód: Razem</t>
  </si>
  <si>
    <t xml:space="preserve">zakup energii </t>
  </si>
  <si>
    <t xml:space="preserve">zakup usług pozostałych  </t>
  </si>
  <si>
    <t xml:space="preserve">podatek od towarów i usług </t>
  </si>
  <si>
    <t xml:space="preserve">zakup usług remontowych                  </t>
  </si>
  <si>
    <t xml:space="preserve">wydatki inwestycyjne jedn.budżet  </t>
  </si>
  <si>
    <t xml:space="preserve">do Uchwały Nr XXXVII/322/2005      </t>
  </si>
  <si>
    <t>z dnia 14 grudnia  2005 r.</t>
  </si>
  <si>
    <t xml:space="preserve">wydatki inwestycyjne jedn.budżet </t>
  </si>
  <si>
    <t xml:space="preserve">zakup usług remontowych                      </t>
  </si>
  <si>
    <t>wynagrodzenia bezosobowe</t>
  </si>
  <si>
    <t xml:space="preserve">wynagrodzenia agencyjno-prowizyjne </t>
  </si>
  <si>
    <t xml:space="preserve">wydatki na zakupy inwestycyjne jedn.budżet  </t>
  </si>
  <si>
    <t>kary i odszkodowania wypłacone na rzecz osób fizycznych</t>
  </si>
  <si>
    <t xml:space="preserve">zakup materiałów i wyposażenia </t>
  </si>
  <si>
    <t xml:space="preserve">zakup usług pozostałych </t>
  </si>
  <si>
    <t>wydatki inwestycyjne jedn.budżet</t>
  </si>
  <si>
    <t xml:space="preserve">rezerwa ogólna </t>
  </si>
  <si>
    <t xml:space="preserve">rezerwa celowa </t>
  </si>
  <si>
    <t xml:space="preserve">odpisy na zakł fundusz świadczeń socjalnych  </t>
  </si>
  <si>
    <t xml:space="preserve">dotacje celowe przekazane gminom na zadania bieżace realiz na podst porozumień między jst  </t>
  </si>
  <si>
    <t>dotacja podmiotowa z budżetu dla niepublicznej jedn systemu oświaty</t>
  </si>
  <si>
    <t xml:space="preserve">zakup pomocy naukowych, dydakt i ksiązek </t>
  </si>
  <si>
    <t>80103 Oddziały  przedszkolne w szkołach podstawowych: Razem</t>
  </si>
  <si>
    <t xml:space="preserve">składki na ubezpieczenie zdrowotne </t>
  </si>
  <si>
    <t xml:space="preserve">świadczenia społeczne </t>
  </si>
  <si>
    <t xml:space="preserve">wynagrodzenia bezoosobowe </t>
  </si>
  <si>
    <t>zakup materiałów i wyposażenia</t>
  </si>
  <si>
    <t xml:space="preserve">zakup pozostałych usług </t>
  </si>
  <si>
    <t>zakup pozostałych usług</t>
  </si>
  <si>
    <t xml:space="preserve">zakup materiałów i wyposażenia  </t>
  </si>
  <si>
    <t xml:space="preserve">zakup usłu pozostałych </t>
  </si>
  <si>
    <t>dotacja podmiotowa z budżetu dla samorządowej instytucji kultury</t>
  </si>
  <si>
    <t>różne opłaty i składki</t>
  </si>
  <si>
    <t>Plan po zmianach  59 707 112 zł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</si>
</sst>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0000"/>
  </numFmts>
  <fonts count="12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3" fontId="7" fillId="0" borderId="2" xfId="0" applyNumberFormat="1" applyFont="1" applyBorder="1" applyAlignment="1">
      <alignment horizontal="right" vertical="top" wrapText="1"/>
    </xf>
    <xf numFmtId="3" fontId="8" fillId="0" borderId="2" xfId="0" applyNumberFormat="1" applyFont="1" applyBorder="1" applyAlignment="1">
      <alignment horizontal="right" vertical="top" wrapText="1"/>
    </xf>
    <xf numFmtId="3" fontId="10" fillId="0" borderId="2" xfId="0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vertical="top" wrapText="1"/>
    </xf>
    <xf numFmtId="3" fontId="9" fillId="0" borderId="2" xfId="0" applyNumberFormat="1" applyFont="1" applyBorder="1" applyAlignment="1">
      <alignment horizontal="right" vertical="top" wrapText="1"/>
    </xf>
    <xf numFmtId="3" fontId="9" fillId="0" borderId="2" xfId="15" applyNumberFormat="1" applyFont="1" applyBorder="1" applyAlignment="1">
      <alignment horizontal="right" vertical="top" wrapText="1"/>
    </xf>
    <xf numFmtId="3" fontId="9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 horizontal="right" vertical="top" wrapText="1"/>
    </xf>
    <xf numFmtId="3" fontId="9" fillId="0" borderId="5" xfId="0" applyNumberFormat="1" applyFont="1" applyBorder="1" applyAlignment="1">
      <alignment horizontal="right"/>
    </xf>
    <xf numFmtId="0" fontId="5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9" fontId="5" fillId="0" borderId="5" xfId="17" applyFont="1" applyBorder="1" applyAlignment="1">
      <alignment horizontal="justify" vertical="top" wrapText="1"/>
    </xf>
    <xf numFmtId="9" fontId="5" fillId="0" borderId="2" xfId="17" applyFont="1" applyBorder="1" applyAlignment="1">
      <alignment horizontal="justify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6" fillId="0" borderId="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1" fillId="0" borderId="6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view="pageBreakPreview" zoomScaleSheetLayoutView="100" workbookViewId="0" topLeftCell="A1">
      <selection activeCell="D11" sqref="D11"/>
    </sheetView>
  </sheetViews>
  <sheetFormatPr defaultColWidth="9.00390625" defaultRowHeight="12.75" customHeight="1"/>
  <cols>
    <col min="1" max="1" width="4.87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375" style="4" customWidth="1"/>
    <col min="7" max="16384" width="9.125" style="4" customWidth="1"/>
  </cols>
  <sheetData>
    <row r="1" spans="1:9" ht="3.75" customHeight="1">
      <c r="A1" s="1"/>
      <c r="B1" s="1"/>
      <c r="C1" s="1"/>
      <c r="D1" s="2"/>
      <c r="E1" s="2"/>
      <c r="F1" s="2"/>
      <c r="G1" s="3"/>
      <c r="H1" s="3"/>
      <c r="I1" s="3"/>
    </row>
    <row r="2" spans="1:9" ht="3.75" customHeight="1">
      <c r="A2" s="1"/>
      <c r="B2" s="1"/>
      <c r="C2" s="1"/>
      <c r="D2" s="2"/>
      <c r="E2" s="2"/>
      <c r="F2" s="2"/>
      <c r="G2" s="3"/>
      <c r="H2" s="3"/>
      <c r="I2" s="3"/>
    </row>
    <row r="3" spans="1:9" ht="26.25" customHeight="1">
      <c r="A3" s="1"/>
      <c r="B3" s="1"/>
      <c r="C3" s="1"/>
      <c r="D3" s="2"/>
      <c r="E3" s="49"/>
      <c r="F3" s="49"/>
      <c r="G3" s="3"/>
      <c r="H3" s="3"/>
      <c r="I3" s="3"/>
    </row>
    <row r="4" spans="1:9" ht="12.75" customHeight="1">
      <c r="A4" s="5"/>
      <c r="B4" s="5"/>
      <c r="C4" s="5"/>
      <c r="D4" s="6"/>
      <c r="E4" s="7" t="s">
        <v>8</v>
      </c>
      <c r="F4" s="8"/>
      <c r="G4" s="3"/>
      <c r="H4" s="3"/>
      <c r="I4" s="3"/>
    </row>
    <row r="5" spans="1:9" ht="12.75" customHeight="1">
      <c r="A5" s="5"/>
      <c r="B5" s="5"/>
      <c r="C5" s="5"/>
      <c r="D5" s="6"/>
      <c r="E5" s="50" t="s">
        <v>54</v>
      </c>
      <c r="F5" s="50"/>
      <c r="G5" s="3"/>
      <c r="H5" s="3"/>
      <c r="I5" s="3"/>
    </row>
    <row r="6" spans="1:9" ht="12.75" customHeight="1">
      <c r="A6" s="5"/>
      <c r="B6" s="5"/>
      <c r="C6" s="5"/>
      <c r="D6" s="6"/>
      <c r="E6" s="50" t="s">
        <v>13</v>
      </c>
      <c r="F6" s="50"/>
      <c r="G6" s="3"/>
      <c r="H6" s="3"/>
      <c r="I6" s="3"/>
    </row>
    <row r="7" spans="1:9" ht="15.75" customHeight="1">
      <c r="A7" s="5"/>
      <c r="B7" s="5"/>
      <c r="C7" s="5"/>
      <c r="D7" s="6"/>
      <c r="E7" s="50" t="s">
        <v>55</v>
      </c>
      <c r="F7" s="50"/>
      <c r="G7" s="3"/>
      <c r="H7" s="3"/>
      <c r="I7" s="3"/>
    </row>
    <row r="8" spans="1:9" ht="12.75" customHeight="1">
      <c r="A8" s="5"/>
      <c r="B8" s="5"/>
      <c r="C8" s="5"/>
      <c r="D8" s="6"/>
      <c r="E8" s="7"/>
      <c r="F8" s="7"/>
      <c r="G8" s="3"/>
      <c r="H8" s="3"/>
      <c r="I8" s="3"/>
    </row>
    <row r="9" spans="1:9" ht="38.25" customHeight="1">
      <c r="A9" s="50" t="s">
        <v>16</v>
      </c>
      <c r="B9" s="50"/>
      <c r="C9" s="50"/>
      <c r="D9" s="50"/>
      <c r="E9" s="50"/>
      <c r="F9" s="50"/>
      <c r="G9" s="3"/>
      <c r="H9" s="3"/>
      <c r="I9" s="3"/>
    </row>
    <row r="10" spans="1:9" ht="12.75" customHeight="1">
      <c r="A10" s="7"/>
      <c r="B10" s="7"/>
      <c r="C10" s="7"/>
      <c r="D10" s="7"/>
      <c r="E10" s="7"/>
      <c r="F10" s="7" t="s">
        <v>15</v>
      </c>
      <c r="G10" s="3"/>
      <c r="H10" s="3"/>
      <c r="I10" s="3"/>
    </row>
    <row r="11" spans="1:6" ht="12.75" customHeight="1">
      <c r="A11" s="9" t="s">
        <v>0</v>
      </c>
      <c r="B11" s="9" t="s">
        <v>1</v>
      </c>
      <c r="C11" s="9" t="s">
        <v>12</v>
      </c>
      <c r="D11" s="9" t="s">
        <v>2</v>
      </c>
      <c r="E11" s="10" t="s">
        <v>10</v>
      </c>
      <c r="F11" s="11" t="s">
        <v>11</v>
      </c>
    </row>
    <row r="12" spans="1:6" ht="12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</row>
    <row r="13" spans="1:6" ht="15" customHeight="1">
      <c r="A13" s="18">
        <v>10</v>
      </c>
      <c r="B13" s="38">
        <v>1010</v>
      </c>
      <c r="C13" s="13">
        <v>4260</v>
      </c>
      <c r="D13" s="40" t="s">
        <v>49</v>
      </c>
      <c r="E13" s="31">
        <v>210000</v>
      </c>
      <c r="F13" s="32"/>
    </row>
    <row r="14" spans="1:6" ht="14.25" customHeight="1">
      <c r="A14" s="18"/>
      <c r="B14" s="38"/>
      <c r="C14" s="13">
        <v>4270</v>
      </c>
      <c r="D14" s="17" t="s">
        <v>52</v>
      </c>
      <c r="E14" s="31">
        <v>20000</v>
      </c>
      <c r="F14" s="32"/>
    </row>
    <row r="15" spans="1:6" ht="14.25" customHeight="1">
      <c r="A15" s="18"/>
      <c r="B15" s="38"/>
      <c r="C15" s="13">
        <v>4300</v>
      </c>
      <c r="D15" s="17" t="s">
        <v>50</v>
      </c>
      <c r="E15" s="31"/>
      <c r="F15" s="32">
        <v>4000</v>
      </c>
    </row>
    <row r="16" spans="1:6" ht="15.75" customHeight="1">
      <c r="A16" s="18"/>
      <c r="B16" s="38"/>
      <c r="C16" s="13">
        <v>4530</v>
      </c>
      <c r="D16" s="41" t="s">
        <v>51</v>
      </c>
      <c r="E16" s="31">
        <v>30000</v>
      </c>
      <c r="F16" s="32"/>
    </row>
    <row r="17" spans="1:6" ht="14.25" customHeight="1">
      <c r="A17" s="18"/>
      <c r="B17" s="38"/>
      <c r="C17" s="13">
        <v>6050</v>
      </c>
      <c r="D17" s="14" t="s">
        <v>53</v>
      </c>
      <c r="E17" s="31">
        <v>350000</v>
      </c>
      <c r="F17" s="32">
        <v>25000</v>
      </c>
    </row>
    <row r="18" spans="1:6" ht="26.25" customHeight="1">
      <c r="A18" s="15"/>
      <c r="B18" s="15"/>
      <c r="C18" s="44" t="s">
        <v>21</v>
      </c>
      <c r="D18" s="45"/>
      <c r="E18" s="27">
        <f>SUM(E13:E17)</f>
        <v>610000</v>
      </c>
      <c r="F18" s="27">
        <f>SUM(F13:F17)</f>
        <v>29000</v>
      </c>
    </row>
    <row r="19" spans="1:6" ht="12.75" customHeight="1">
      <c r="A19" s="46" t="s">
        <v>22</v>
      </c>
      <c r="B19" s="47"/>
      <c r="C19" s="47"/>
      <c r="D19" s="48"/>
      <c r="E19" s="29">
        <f>SUM(E18)</f>
        <v>610000</v>
      </c>
      <c r="F19" s="29">
        <f>SUM(F18)</f>
        <v>29000</v>
      </c>
    </row>
    <row r="20" spans="1:6" ht="15.75" customHeight="1">
      <c r="A20" s="18">
        <v>600</v>
      </c>
      <c r="B20" s="13">
        <v>60016</v>
      </c>
      <c r="C20" s="13">
        <v>4270</v>
      </c>
      <c r="D20" s="17" t="s">
        <v>57</v>
      </c>
      <c r="E20" s="31">
        <v>18000</v>
      </c>
      <c r="F20" s="32">
        <v>25000</v>
      </c>
    </row>
    <row r="21" spans="1:6" ht="15" customHeight="1">
      <c r="A21" s="18"/>
      <c r="B21" s="13"/>
      <c r="C21" s="13">
        <v>6050</v>
      </c>
      <c r="D21" s="14" t="s">
        <v>56</v>
      </c>
      <c r="E21" s="31">
        <v>0</v>
      </c>
      <c r="F21" s="32">
        <v>96000</v>
      </c>
    </row>
    <row r="22" spans="1:6" ht="13.5" customHeight="1">
      <c r="A22" s="15"/>
      <c r="B22" s="15"/>
      <c r="C22" s="44" t="s">
        <v>24</v>
      </c>
      <c r="D22" s="45"/>
      <c r="E22" s="27">
        <f>SUM(E20:E21)</f>
        <v>18000</v>
      </c>
      <c r="F22" s="27">
        <f>SUM(F20:F21)</f>
        <v>121000</v>
      </c>
    </row>
    <row r="23" spans="1:6" ht="12" customHeight="1">
      <c r="A23" s="46" t="s">
        <v>25</v>
      </c>
      <c r="B23" s="47"/>
      <c r="C23" s="47"/>
      <c r="D23" s="48"/>
      <c r="E23" s="29">
        <f>SUM(E22)</f>
        <v>18000</v>
      </c>
      <c r="F23" s="29">
        <f>SUM(F22)</f>
        <v>121000</v>
      </c>
    </row>
    <row r="24" spans="1:6" ht="27" customHeight="1">
      <c r="A24" s="18">
        <v>700</v>
      </c>
      <c r="B24" s="13">
        <v>70005</v>
      </c>
      <c r="C24" s="13">
        <v>4590</v>
      </c>
      <c r="D24" s="14" t="s">
        <v>61</v>
      </c>
      <c r="E24" s="33">
        <v>1150000</v>
      </c>
      <c r="F24" s="33"/>
    </row>
    <row r="25" spans="1:6" ht="27" customHeight="1">
      <c r="A25" s="15"/>
      <c r="B25" s="15"/>
      <c r="C25" s="44" t="s">
        <v>32</v>
      </c>
      <c r="D25" s="45"/>
      <c r="E25" s="34">
        <f>SUM(E24:E24)</f>
        <v>1150000</v>
      </c>
      <c r="F25" s="34">
        <f>SUM(F24:F24)</f>
        <v>0</v>
      </c>
    </row>
    <row r="26" spans="1:6" ht="12.75" customHeight="1">
      <c r="A26" s="46" t="s">
        <v>33</v>
      </c>
      <c r="B26" s="47"/>
      <c r="C26" s="47"/>
      <c r="D26" s="48"/>
      <c r="E26" s="35">
        <f>SUM(E25)</f>
        <v>1150000</v>
      </c>
      <c r="F26" s="35">
        <f>SUM(F25)</f>
        <v>0</v>
      </c>
    </row>
    <row r="27" spans="1:6" ht="16.5" customHeight="1">
      <c r="A27" s="18">
        <v>750</v>
      </c>
      <c r="B27" s="13">
        <v>75023</v>
      </c>
      <c r="C27" s="13">
        <v>4100</v>
      </c>
      <c r="D27" s="18" t="s">
        <v>59</v>
      </c>
      <c r="E27" s="33">
        <v>800</v>
      </c>
      <c r="F27" s="33"/>
    </row>
    <row r="28" spans="1:6" ht="15.75" customHeight="1">
      <c r="A28" s="18"/>
      <c r="B28" s="13"/>
      <c r="C28" s="13">
        <v>4170</v>
      </c>
      <c r="D28" s="42" t="s">
        <v>58</v>
      </c>
      <c r="E28" s="33"/>
      <c r="F28" s="33">
        <v>15200</v>
      </c>
    </row>
    <row r="29" spans="1:6" ht="14.25" customHeight="1">
      <c r="A29" s="18"/>
      <c r="B29" s="13"/>
      <c r="C29" s="13">
        <v>4260</v>
      </c>
      <c r="D29" s="40" t="s">
        <v>49</v>
      </c>
      <c r="E29" s="33">
        <v>10000</v>
      </c>
      <c r="F29" s="33"/>
    </row>
    <row r="30" spans="1:6" ht="17.25" customHeight="1">
      <c r="A30" s="18"/>
      <c r="B30" s="13"/>
      <c r="C30" s="13">
        <v>6060</v>
      </c>
      <c r="D30" s="14" t="s">
        <v>60</v>
      </c>
      <c r="E30" s="33">
        <v>4400</v>
      </c>
      <c r="F30" s="33"/>
    </row>
    <row r="31" spans="1:6" ht="12.75" customHeight="1">
      <c r="A31" s="15"/>
      <c r="B31" s="15"/>
      <c r="C31" s="44" t="s">
        <v>17</v>
      </c>
      <c r="D31" s="45"/>
      <c r="E31" s="34">
        <f>SUM(E27:E30)</f>
        <v>15200</v>
      </c>
      <c r="F31" s="34">
        <f>SUM(F27:F30)</f>
        <v>15200</v>
      </c>
    </row>
    <row r="32" spans="1:6" ht="15" customHeight="1">
      <c r="A32" s="22"/>
      <c r="B32" s="13">
        <v>75095</v>
      </c>
      <c r="C32" s="13">
        <v>4210</v>
      </c>
      <c r="D32" s="18" t="s">
        <v>62</v>
      </c>
      <c r="E32" s="34"/>
      <c r="F32" s="34">
        <v>5408</v>
      </c>
    </row>
    <row r="33" spans="1:6" ht="14.25" customHeight="1">
      <c r="A33" s="15"/>
      <c r="B33" s="15"/>
      <c r="C33" s="13">
        <v>4300</v>
      </c>
      <c r="D33" s="17" t="s">
        <v>63</v>
      </c>
      <c r="E33" s="34"/>
      <c r="F33" s="34">
        <v>2000</v>
      </c>
    </row>
    <row r="34" spans="1:6" ht="12.75" customHeight="1">
      <c r="A34" s="15"/>
      <c r="B34" s="15"/>
      <c r="C34" s="44" t="s">
        <v>39</v>
      </c>
      <c r="D34" s="45"/>
      <c r="E34" s="34">
        <f>SUM(E32:E33)</f>
        <v>0</v>
      </c>
      <c r="F34" s="34">
        <f>SUM(F32:F33)</f>
        <v>7408</v>
      </c>
    </row>
    <row r="35" spans="1:6" ht="12.75" customHeight="1">
      <c r="A35" s="46" t="s">
        <v>18</v>
      </c>
      <c r="B35" s="47"/>
      <c r="C35" s="47"/>
      <c r="D35" s="48"/>
      <c r="E35" s="35">
        <f>SUM(E31+E34)</f>
        <v>15200</v>
      </c>
      <c r="F35" s="35">
        <f>SUM(F31+F34)</f>
        <v>22608</v>
      </c>
    </row>
    <row r="36" spans="1:6" ht="15" customHeight="1">
      <c r="A36" s="25">
        <v>754</v>
      </c>
      <c r="B36" s="13">
        <v>75404</v>
      </c>
      <c r="C36" s="30">
        <v>6050</v>
      </c>
      <c r="D36" s="14" t="s">
        <v>64</v>
      </c>
      <c r="E36" s="33">
        <v>25000</v>
      </c>
      <c r="F36" s="33"/>
    </row>
    <row r="37" spans="1:6" ht="13.5" customHeight="1">
      <c r="A37" s="18"/>
      <c r="B37" s="26"/>
      <c r="C37" s="44" t="s">
        <v>37</v>
      </c>
      <c r="D37" s="45"/>
      <c r="E37" s="34">
        <f>SUM(E36)</f>
        <v>25000</v>
      </c>
      <c r="F37" s="34">
        <f>SUM(F36)</f>
        <v>0</v>
      </c>
    </row>
    <row r="38" spans="1:6" ht="14.25" customHeight="1">
      <c r="A38" s="25"/>
      <c r="B38" s="13">
        <v>75412</v>
      </c>
      <c r="C38" s="30">
        <v>6050</v>
      </c>
      <c r="D38" s="14" t="s">
        <v>53</v>
      </c>
      <c r="E38" s="34">
        <v>50000</v>
      </c>
      <c r="F38" s="33"/>
    </row>
    <row r="39" spans="1:6" ht="13.5" customHeight="1">
      <c r="A39" s="25"/>
      <c r="B39" s="26"/>
      <c r="C39" s="44" t="s">
        <v>45</v>
      </c>
      <c r="D39" s="45"/>
      <c r="E39" s="34">
        <f>SUM(E38)</f>
        <v>50000</v>
      </c>
      <c r="F39" s="34">
        <f>SUM(F38)</f>
        <v>0</v>
      </c>
    </row>
    <row r="40" spans="1:6" ht="12.75" customHeight="1">
      <c r="A40" s="46" t="s">
        <v>31</v>
      </c>
      <c r="B40" s="47"/>
      <c r="C40" s="47"/>
      <c r="D40" s="48"/>
      <c r="E40" s="35">
        <f>SUM(E37+E39)</f>
        <v>75000</v>
      </c>
      <c r="F40" s="35">
        <f>SUM(F37+F39)</f>
        <v>0</v>
      </c>
    </row>
    <row r="41" spans="1:6" ht="14.25" customHeight="1">
      <c r="A41" s="18">
        <v>758</v>
      </c>
      <c r="B41" s="13">
        <v>75818</v>
      </c>
      <c r="C41" s="13">
        <v>4810</v>
      </c>
      <c r="D41" s="17" t="s">
        <v>66</v>
      </c>
      <c r="E41" s="31">
        <v>53100</v>
      </c>
      <c r="F41" s="32"/>
    </row>
    <row r="42" spans="1:6" ht="14.25" customHeight="1">
      <c r="A42" s="18"/>
      <c r="B42" s="13"/>
      <c r="C42" s="13">
        <v>4810</v>
      </c>
      <c r="D42" s="17" t="s">
        <v>65</v>
      </c>
      <c r="E42" s="31">
        <v>6400</v>
      </c>
      <c r="F42" s="32"/>
    </row>
    <row r="43" spans="1:6" ht="12.75" customHeight="1">
      <c r="A43" s="15"/>
      <c r="B43" s="15"/>
      <c r="C43" s="44" t="s">
        <v>9</v>
      </c>
      <c r="D43" s="45"/>
      <c r="E43" s="27">
        <f>SUM(E41:E42)</f>
        <v>59500</v>
      </c>
      <c r="F43" s="27">
        <f>SUM(F41:F41)</f>
        <v>0</v>
      </c>
    </row>
    <row r="44" spans="1:6" ht="12.75" customHeight="1">
      <c r="A44" s="46" t="s">
        <v>3</v>
      </c>
      <c r="B44" s="47"/>
      <c r="C44" s="47"/>
      <c r="D44" s="48"/>
      <c r="E44" s="29">
        <f>SUM(E43)</f>
        <v>59500</v>
      </c>
      <c r="F44" s="29">
        <f>SUM(F43)</f>
        <v>0</v>
      </c>
    </row>
    <row r="45" spans="1:6" ht="14.25" customHeight="1">
      <c r="A45" s="25">
        <v>801</v>
      </c>
      <c r="B45" s="13">
        <v>80101</v>
      </c>
      <c r="C45" s="13">
        <v>4440</v>
      </c>
      <c r="D45" s="40" t="s">
        <v>67</v>
      </c>
      <c r="E45" s="31">
        <v>0</v>
      </c>
      <c r="F45" s="31">
        <v>4139</v>
      </c>
    </row>
    <row r="46" spans="1:6" ht="13.5" customHeight="1">
      <c r="A46" s="15"/>
      <c r="B46" s="15"/>
      <c r="C46" s="44" t="s">
        <v>19</v>
      </c>
      <c r="D46" s="45"/>
      <c r="E46" s="28">
        <f>SUM(E45:E45)</f>
        <v>0</v>
      </c>
      <c r="F46" s="28">
        <f>SUM(F45:F45)</f>
        <v>4139</v>
      </c>
    </row>
    <row r="47" spans="1:6" ht="27.75" customHeight="1">
      <c r="A47" s="14"/>
      <c r="B47" s="13">
        <v>80103</v>
      </c>
      <c r="C47" s="13">
        <v>2310</v>
      </c>
      <c r="D47" s="17" t="s">
        <v>68</v>
      </c>
      <c r="E47" s="28"/>
      <c r="F47" s="28">
        <v>2600</v>
      </c>
    </row>
    <row r="48" spans="1:6" ht="15" customHeight="1">
      <c r="A48" s="14"/>
      <c r="B48" s="14"/>
      <c r="C48" s="13">
        <v>4440</v>
      </c>
      <c r="D48" s="40" t="s">
        <v>67</v>
      </c>
      <c r="E48" s="28"/>
      <c r="F48" s="28">
        <v>941</v>
      </c>
    </row>
    <row r="49" spans="1:6" ht="27" customHeight="1">
      <c r="A49" s="15"/>
      <c r="B49" s="15"/>
      <c r="C49" s="44" t="s">
        <v>71</v>
      </c>
      <c r="D49" s="45"/>
      <c r="E49" s="28">
        <f>SUM(E47:E48)</f>
        <v>0</v>
      </c>
      <c r="F49" s="28">
        <f>SUM(F47:F48)</f>
        <v>3541</v>
      </c>
    </row>
    <row r="50" spans="1:6" ht="27" customHeight="1">
      <c r="A50" s="18"/>
      <c r="B50" s="13">
        <v>80104</v>
      </c>
      <c r="C50" s="13">
        <v>2540</v>
      </c>
      <c r="D50" s="17" t="s">
        <v>69</v>
      </c>
      <c r="E50" s="31">
        <v>76000</v>
      </c>
      <c r="F50" s="32"/>
    </row>
    <row r="51" spans="1:6" ht="16.5" customHeight="1">
      <c r="A51" s="18"/>
      <c r="B51" s="13"/>
      <c r="C51" s="13">
        <v>4240</v>
      </c>
      <c r="D51" s="18" t="s">
        <v>70</v>
      </c>
      <c r="E51" s="31"/>
      <c r="F51" s="32">
        <v>3050</v>
      </c>
    </row>
    <row r="52" spans="1:6" ht="15" customHeight="1">
      <c r="A52" s="18"/>
      <c r="B52" s="13"/>
      <c r="C52" s="13">
        <v>4210</v>
      </c>
      <c r="D52" s="18" t="s">
        <v>62</v>
      </c>
      <c r="E52" s="31"/>
      <c r="F52" s="32">
        <v>8100</v>
      </c>
    </row>
    <row r="53" spans="1:6" ht="18" customHeight="1">
      <c r="A53" s="18"/>
      <c r="B53" s="13"/>
      <c r="C53" s="13">
        <v>4440</v>
      </c>
      <c r="D53" s="40" t="s">
        <v>67</v>
      </c>
      <c r="E53" s="31">
        <v>600</v>
      </c>
      <c r="F53" s="32"/>
    </row>
    <row r="54" spans="1:6" ht="15" customHeight="1">
      <c r="A54" s="18"/>
      <c r="B54" s="13"/>
      <c r="C54" s="13">
        <v>6050</v>
      </c>
      <c r="D54" s="14" t="s">
        <v>56</v>
      </c>
      <c r="E54" s="31">
        <v>160000</v>
      </c>
      <c r="F54" s="32"/>
    </row>
    <row r="55" spans="1:6" ht="14.25" customHeight="1">
      <c r="A55" s="15"/>
      <c r="B55" s="15"/>
      <c r="C55" s="44" t="s">
        <v>14</v>
      </c>
      <c r="D55" s="45"/>
      <c r="E55" s="27">
        <f>SUM(E50:E54)</f>
        <v>236600</v>
      </c>
      <c r="F55" s="27">
        <f>SUM(F50:F54)</f>
        <v>11150</v>
      </c>
    </row>
    <row r="56" spans="1:6" ht="17.25" customHeight="1">
      <c r="A56" s="15"/>
      <c r="B56" s="13">
        <v>80110</v>
      </c>
      <c r="C56" s="13">
        <v>4440</v>
      </c>
      <c r="D56" s="40" t="s">
        <v>67</v>
      </c>
      <c r="E56" s="31"/>
      <c r="F56" s="27">
        <v>4385</v>
      </c>
    </row>
    <row r="57" spans="1:6" ht="12.75" customHeight="1">
      <c r="A57" s="15"/>
      <c r="B57" s="15"/>
      <c r="C57" s="44" t="s">
        <v>23</v>
      </c>
      <c r="D57" s="45"/>
      <c r="E57" s="31">
        <f>SUM(E56)</f>
        <v>0</v>
      </c>
      <c r="F57" s="31">
        <f>SUM(F56)</f>
        <v>4385</v>
      </c>
    </row>
    <row r="58" spans="1:6" ht="16.5" customHeight="1">
      <c r="A58" s="15"/>
      <c r="B58" s="13">
        <v>80120</v>
      </c>
      <c r="C58" s="13">
        <v>4440</v>
      </c>
      <c r="D58" s="40" t="s">
        <v>67</v>
      </c>
      <c r="E58" s="31"/>
      <c r="F58" s="27">
        <v>163</v>
      </c>
    </row>
    <row r="59" spans="1:6" ht="12.75" customHeight="1">
      <c r="A59" s="15"/>
      <c r="B59" s="15"/>
      <c r="C59" s="44" t="s">
        <v>42</v>
      </c>
      <c r="D59" s="45"/>
      <c r="E59" s="31">
        <f>SUM(E58)</f>
        <v>0</v>
      </c>
      <c r="F59" s="31">
        <f>SUM(F58)</f>
        <v>163</v>
      </c>
    </row>
    <row r="60" spans="1:6" ht="12.75" customHeight="1">
      <c r="A60" s="46" t="s">
        <v>4</v>
      </c>
      <c r="B60" s="47"/>
      <c r="C60" s="47"/>
      <c r="D60" s="48"/>
      <c r="E60" s="29">
        <f>SUM(E57,E55,E46+E49+E59)</f>
        <v>236600</v>
      </c>
      <c r="F60" s="29">
        <f>SUM(F57,F55,F46+F49+F59)</f>
        <v>23378</v>
      </c>
    </row>
    <row r="61" spans="1:6" ht="16.5" customHeight="1">
      <c r="A61" s="18">
        <v>852</v>
      </c>
      <c r="B61" s="13">
        <v>85213</v>
      </c>
      <c r="C61" s="18">
        <v>4130</v>
      </c>
      <c r="D61" s="40" t="s">
        <v>72</v>
      </c>
      <c r="E61" s="31">
        <v>384</v>
      </c>
      <c r="F61" s="29"/>
    </row>
    <row r="62" spans="1:6" ht="38.25" customHeight="1">
      <c r="A62" s="16"/>
      <c r="B62" s="16"/>
      <c r="C62" s="44" t="s">
        <v>47</v>
      </c>
      <c r="D62" s="45"/>
      <c r="E62" s="29">
        <f>SUM(E61)</f>
        <v>384</v>
      </c>
      <c r="F62" s="29">
        <f>SUM(F61)</f>
        <v>0</v>
      </c>
    </row>
    <row r="63" spans="1:6" ht="14.25" customHeight="1">
      <c r="A63" s="18"/>
      <c r="B63" s="13">
        <v>85214</v>
      </c>
      <c r="C63" s="13">
        <v>3110</v>
      </c>
      <c r="D63" s="17" t="s">
        <v>73</v>
      </c>
      <c r="E63" s="31">
        <v>0</v>
      </c>
      <c r="F63" s="31">
        <v>1500</v>
      </c>
    </row>
    <row r="64" spans="1:6" ht="24.75" customHeight="1">
      <c r="A64" s="16"/>
      <c r="B64" s="16"/>
      <c r="C64" s="44" t="s">
        <v>40</v>
      </c>
      <c r="D64" s="45"/>
      <c r="E64" s="36">
        <f>SUM(E63:E63)</f>
        <v>0</v>
      </c>
      <c r="F64" s="36">
        <f>SUM(F63:F63)</f>
        <v>1500</v>
      </c>
    </row>
    <row r="65" spans="1:6" ht="12.75" customHeight="1">
      <c r="A65" s="46" t="s">
        <v>41</v>
      </c>
      <c r="B65" s="47"/>
      <c r="C65" s="47"/>
      <c r="D65" s="48"/>
      <c r="E65" s="29">
        <f>SUM(E64+E62)</f>
        <v>384</v>
      </c>
      <c r="F65" s="29">
        <f>SUM(F64+F62)</f>
        <v>1500</v>
      </c>
    </row>
    <row r="66" spans="1:6" ht="17.25" customHeight="1">
      <c r="A66" s="18">
        <v>851</v>
      </c>
      <c r="B66" s="13">
        <v>85154</v>
      </c>
      <c r="C66" s="13">
        <v>4170</v>
      </c>
      <c r="D66" s="42" t="s">
        <v>74</v>
      </c>
      <c r="E66" s="31"/>
      <c r="F66" s="31">
        <v>2000</v>
      </c>
    </row>
    <row r="67" spans="1:6" ht="17.25" customHeight="1">
      <c r="A67" s="18"/>
      <c r="B67" s="20"/>
      <c r="C67" s="13">
        <v>4210</v>
      </c>
      <c r="D67" s="18" t="s">
        <v>75</v>
      </c>
      <c r="E67" s="33">
        <v>0</v>
      </c>
      <c r="F67" s="31">
        <v>3000</v>
      </c>
    </row>
    <row r="68" spans="1:6" ht="15.75" customHeight="1">
      <c r="A68" s="18"/>
      <c r="B68" s="18"/>
      <c r="C68" s="13">
        <v>4300</v>
      </c>
      <c r="D68" s="43" t="s">
        <v>76</v>
      </c>
      <c r="E68" s="37">
        <v>0</v>
      </c>
      <c r="F68" s="31">
        <v>9000</v>
      </c>
    </row>
    <row r="69" spans="1:11" ht="13.5" customHeight="1">
      <c r="A69" s="16"/>
      <c r="B69" s="16"/>
      <c r="C69" s="44" t="s">
        <v>38</v>
      </c>
      <c r="D69" s="45"/>
      <c r="E69" s="36">
        <f>SUM(E66:E68)</f>
        <v>0</v>
      </c>
      <c r="F69" s="36">
        <f>SUM(F66:F68)</f>
        <v>14000</v>
      </c>
      <c r="K69" s="4" t="s">
        <v>20</v>
      </c>
    </row>
    <row r="70" spans="1:6" ht="15" customHeight="1">
      <c r="A70" s="46" t="s">
        <v>5</v>
      </c>
      <c r="B70" s="47"/>
      <c r="C70" s="47"/>
      <c r="D70" s="48"/>
      <c r="E70" s="29">
        <f>SUM(E69)</f>
        <v>0</v>
      </c>
      <c r="F70" s="29">
        <f>SUM(F69)</f>
        <v>14000</v>
      </c>
    </row>
    <row r="71" spans="1:6" ht="16.5" customHeight="1">
      <c r="A71" s="18">
        <v>854</v>
      </c>
      <c r="B71" s="13">
        <v>85401</v>
      </c>
      <c r="C71" s="13">
        <v>4440</v>
      </c>
      <c r="D71" s="40" t="s">
        <v>67</v>
      </c>
      <c r="E71" s="31">
        <v>0</v>
      </c>
      <c r="F71" s="31">
        <v>558</v>
      </c>
    </row>
    <row r="72" spans="1:6" ht="12.75" customHeight="1">
      <c r="A72" s="16"/>
      <c r="B72" s="16"/>
      <c r="C72" s="44" t="s">
        <v>43</v>
      </c>
      <c r="D72" s="45"/>
      <c r="E72" s="36">
        <f>SUM(E71:E71)</f>
        <v>0</v>
      </c>
      <c r="F72" s="36">
        <f>SUM(F71:F71)</f>
        <v>558</v>
      </c>
    </row>
    <row r="73" spans="1:6" ht="13.5" customHeight="1">
      <c r="A73" s="46" t="s">
        <v>34</v>
      </c>
      <c r="B73" s="47"/>
      <c r="C73" s="47"/>
      <c r="D73" s="48"/>
      <c r="E73" s="29">
        <f>SUM(E72)</f>
        <v>0</v>
      </c>
      <c r="F73" s="29">
        <f>SUM(F72)</f>
        <v>558</v>
      </c>
    </row>
    <row r="74" spans="1:6" ht="15" customHeight="1">
      <c r="A74" s="18">
        <v>900</v>
      </c>
      <c r="B74" s="13">
        <v>90001</v>
      </c>
      <c r="C74" s="13">
        <v>6058</v>
      </c>
      <c r="D74" s="14" t="s">
        <v>64</v>
      </c>
      <c r="E74" s="31">
        <v>818950</v>
      </c>
      <c r="F74" s="31"/>
    </row>
    <row r="75" spans="1:6" ht="13.5" customHeight="1">
      <c r="A75" s="16"/>
      <c r="B75" s="18"/>
      <c r="C75" s="44" t="s">
        <v>48</v>
      </c>
      <c r="D75" s="45"/>
      <c r="E75" s="27">
        <f>SUM(E74)</f>
        <v>818950</v>
      </c>
      <c r="F75" s="27">
        <f>SUM(F74)</f>
        <v>0</v>
      </c>
    </row>
    <row r="76" spans="1:6" ht="15.75" customHeight="1">
      <c r="A76" s="18"/>
      <c r="B76" s="13">
        <v>90003</v>
      </c>
      <c r="C76" s="13">
        <v>4300</v>
      </c>
      <c r="D76" s="43" t="s">
        <v>76</v>
      </c>
      <c r="E76" s="31"/>
      <c r="F76" s="31">
        <v>2842</v>
      </c>
    </row>
    <row r="77" spans="1:6" ht="12.75" customHeight="1">
      <c r="A77" s="24"/>
      <c r="B77" s="39"/>
      <c r="C77" s="44" t="s">
        <v>35</v>
      </c>
      <c r="D77" s="45"/>
      <c r="E77" s="29">
        <f>SUM(E76)</f>
        <v>0</v>
      </c>
      <c r="F77" s="29">
        <f>SUM(F76)</f>
        <v>2842</v>
      </c>
    </row>
    <row r="78" spans="1:6" ht="17.25" customHeight="1">
      <c r="A78" s="22"/>
      <c r="B78" s="13">
        <v>90004</v>
      </c>
      <c r="C78" s="13">
        <v>4300</v>
      </c>
      <c r="D78" s="43" t="s">
        <v>77</v>
      </c>
      <c r="E78" s="27"/>
      <c r="F78" s="31">
        <v>5934</v>
      </c>
    </row>
    <row r="79" spans="1:6" ht="15" customHeight="1">
      <c r="A79" s="22"/>
      <c r="B79" s="39"/>
      <c r="C79" s="44" t="s">
        <v>46</v>
      </c>
      <c r="D79" s="45"/>
      <c r="E79" s="27">
        <f>SUM(E78)</f>
        <v>0</v>
      </c>
      <c r="F79" s="27">
        <f>SUM(F78)</f>
        <v>5934</v>
      </c>
    </row>
    <row r="80" spans="1:6" ht="15" customHeight="1">
      <c r="A80" s="14"/>
      <c r="B80" s="30">
        <v>90015</v>
      </c>
      <c r="C80" s="13">
        <v>4260</v>
      </c>
      <c r="D80" s="40" t="s">
        <v>49</v>
      </c>
      <c r="E80" s="31">
        <v>55000</v>
      </c>
      <c r="F80" s="31"/>
    </row>
    <row r="81" spans="1:6" ht="12.75" customHeight="1">
      <c r="A81" s="15"/>
      <c r="B81" s="23"/>
      <c r="C81" s="44" t="s">
        <v>36</v>
      </c>
      <c r="D81" s="45"/>
      <c r="E81" s="28">
        <f>SUM(E80)</f>
        <v>55000</v>
      </c>
      <c r="F81" s="28">
        <f>SUM(F80)</f>
        <v>0</v>
      </c>
    </row>
    <row r="82" spans="1:6" ht="12.75" customHeight="1">
      <c r="A82" s="46" t="s">
        <v>30</v>
      </c>
      <c r="B82" s="47"/>
      <c r="C82" s="47"/>
      <c r="D82" s="48"/>
      <c r="E82" s="29">
        <f>SUM(E77+E79+E81+E75)</f>
        <v>873950</v>
      </c>
      <c r="F82" s="29">
        <f>SUM(F77+F79+F81)</f>
        <v>8776</v>
      </c>
    </row>
    <row r="83" spans="1:6" ht="16.5" customHeight="1">
      <c r="A83" s="14">
        <v>921</v>
      </c>
      <c r="B83" s="13">
        <v>92109</v>
      </c>
      <c r="C83" s="13">
        <v>4210</v>
      </c>
      <c r="D83" s="18" t="s">
        <v>78</v>
      </c>
      <c r="E83" s="31"/>
      <c r="F83" s="32">
        <v>2124</v>
      </c>
    </row>
    <row r="84" spans="1:6" ht="15" customHeight="1">
      <c r="A84" s="14"/>
      <c r="B84" s="14"/>
      <c r="C84" s="13">
        <v>4300</v>
      </c>
      <c r="D84" s="18" t="s">
        <v>79</v>
      </c>
      <c r="E84" s="31"/>
      <c r="F84" s="32">
        <v>6500</v>
      </c>
    </row>
    <row r="85" spans="1:6" ht="12.75" customHeight="1">
      <c r="A85" s="15"/>
      <c r="B85" s="15"/>
      <c r="C85" s="44" t="s">
        <v>27</v>
      </c>
      <c r="D85" s="45"/>
      <c r="E85" s="27">
        <f>SUM(E83:E84)</f>
        <v>0</v>
      </c>
      <c r="F85" s="27">
        <f>SUM(F83:F84)</f>
        <v>8624</v>
      </c>
    </row>
    <row r="86" spans="1:6" ht="26.25" customHeight="1">
      <c r="A86" s="22"/>
      <c r="B86" s="13">
        <v>92116</v>
      </c>
      <c r="C86" s="13">
        <v>2480</v>
      </c>
      <c r="D86" s="14" t="s">
        <v>80</v>
      </c>
      <c r="E86" s="28">
        <v>429683</v>
      </c>
      <c r="F86" s="28"/>
    </row>
    <row r="87" spans="1:6" ht="15.75" customHeight="1">
      <c r="A87" s="22"/>
      <c r="B87" s="13"/>
      <c r="C87" s="13">
        <v>6050</v>
      </c>
      <c r="D87" s="14" t="s">
        <v>53</v>
      </c>
      <c r="E87" s="27"/>
      <c r="F87" s="27">
        <v>287665</v>
      </c>
    </row>
    <row r="88" spans="1:6" ht="15.75" customHeight="1">
      <c r="A88" s="22"/>
      <c r="B88" s="13"/>
      <c r="C88" s="13">
        <v>6060</v>
      </c>
      <c r="D88" s="14" t="s">
        <v>60</v>
      </c>
      <c r="E88" s="27"/>
      <c r="F88" s="27">
        <v>125000</v>
      </c>
    </row>
    <row r="89" spans="1:6" ht="12.75" customHeight="1">
      <c r="A89" s="22"/>
      <c r="B89" s="15"/>
      <c r="C89" s="44" t="s">
        <v>26</v>
      </c>
      <c r="D89" s="45"/>
      <c r="E89" s="27">
        <f>SUM(E86:E88)</f>
        <v>429683</v>
      </c>
      <c r="F89" s="27">
        <f>SUM(F86:F88)</f>
        <v>412665</v>
      </c>
    </row>
    <row r="90" spans="1:6" ht="12.75" customHeight="1">
      <c r="A90" s="46" t="s">
        <v>6</v>
      </c>
      <c r="B90" s="47"/>
      <c r="C90" s="47"/>
      <c r="D90" s="48"/>
      <c r="E90" s="29">
        <f>SUM(E85+E89)</f>
        <v>429683</v>
      </c>
      <c r="F90" s="29">
        <f>SUM(F85+F89)</f>
        <v>421289</v>
      </c>
    </row>
    <row r="91" spans="1:6" ht="30.75" customHeight="1">
      <c r="A91" s="18">
        <v>926</v>
      </c>
      <c r="B91" s="26">
        <v>92601</v>
      </c>
      <c r="C91" s="13">
        <v>6050</v>
      </c>
      <c r="D91" s="14" t="s">
        <v>53</v>
      </c>
      <c r="E91" s="29"/>
      <c r="F91" s="31">
        <v>200000</v>
      </c>
    </row>
    <row r="92" spans="1:6" ht="12.75" customHeight="1">
      <c r="A92" s="54"/>
      <c r="B92" s="54"/>
      <c r="C92" s="44" t="s">
        <v>44</v>
      </c>
      <c r="D92" s="45"/>
      <c r="E92" s="27">
        <f>SUM(E91)</f>
        <v>0</v>
      </c>
      <c r="F92" s="27">
        <f>SUM(F91)</f>
        <v>200000</v>
      </c>
    </row>
    <row r="93" spans="1:6" ht="14.25" customHeight="1">
      <c r="A93" s="18"/>
      <c r="B93" s="13">
        <v>92605</v>
      </c>
      <c r="C93" s="13">
        <v>4430</v>
      </c>
      <c r="D93" s="43" t="s">
        <v>81</v>
      </c>
      <c r="E93" s="31">
        <v>4400</v>
      </c>
      <c r="F93" s="32"/>
    </row>
    <row r="94" spans="1:6" ht="27" customHeight="1">
      <c r="A94" s="15"/>
      <c r="B94" s="15"/>
      <c r="C94" s="44" t="s">
        <v>28</v>
      </c>
      <c r="D94" s="45"/>
      <c r="E94" s="27">
        <f>SUM(E93)</f>
        <v>4400</v>
      </c>
      <c r="F94" s="27">
        <f>SUM(F93)</f>
        <v>0</v>
      </c>
    </row>
    <row r="95" spans="1:6" ht="12.75" customHeight="1">
      <c r="A95" s="46" t="s">
        <v>29</v>
      </c>
      <c r="B95" s="47"/>
      <c r="C95" s="47"/>
      <c r="D95" s="48"/>
      <c r="E95" s="29">
        <f>SUM(E94+E92)</f>
        <v>4400</v>
      </c>
      <c r="F95" s="29">
        <f>SUM(F94+F92)</f>
        <v>200000</v>
      </c>
    </row>
    <row r="96" spans="1:6" ht="15.75" customHeight="1">
      <c r="A96" s="51" t="s">
        <v>7</v>
      </c>
      <c r="B96" s="52"/>
      <c r="C96" s="52"/>
      <c r="D96" s="53"/>
      <c r="E96" s="21">
        <f>SUM(E19+E23+E26+E35+E40+E44+E60+E65+E70+E73+E82+E90+E95)</f>
        <v>3472717</v>
      </c>
      <c r="F96" s="21">
        <f>SUM(F19+F23+F26+F35+F40+F44+F60+F65+F70+F73+F82+F90+F95)</f>
        <v>842109</v>
      </c>
    </row>
    <row r="97" spans="1:6" ht="12.75" customHeight="1">
      <c r="A97" s="56" t="s">
        <v>82</v>
      </c>
      <c r="B97" s="56"/>
      <c r="C97" s="56"/>
      <c r="D97" s="56"/>
      <c r="E97" s="19"/>
      <c r="F97" s="19"/>
    </row>
    <row r="98" spans="1:6" ht="12.75" customHeight="1">
      <c r="A98" s="19"/>
      <c r="B98" s="19"/>
      <c r="C98" s="19"/>
      <c r="D98" s="19"/>
      <c r="E98" s="19"/>
      <c r="F98" s="19"/>
    </row>
    <row r="99" spans="1:4" ht="12.75" customHeight="1">
      <c r="A99" s="55"/>
      <c r="B99" s="55"/>
      <c r="C99" s="55"/>
      <c r="D99" s="55"/>
    </row>
  </sheetData>
  <mergeCells count="47">
    <mergeCell ref="C75:D75"/>
    <mergeCell ref="A99:D99"/>
    <mergeCell ref="C64:D64"/>
    <mergeCell ref="A65:D65"/>
    <mergeCell ref="C69:D69"/>
    <mergeCell ref="C77:D77"/>
    <mergeCell ref="A97:D97"/>
    <mergeCell ref="A82:D82"/>
    <mergeCell ref="C94:D94"/>
    <mergeCell ref="A95:D95"/>
    <mergeCell ref="C79:D79"/>
    <mergeCell ref="A96:D96"/>
    <mergeCell ref="C85:D85"/>
    <mergeCell ref="C46:D46"/>
    <mergeCell ref="A90:D90"/>
    <mergeCell ref="C49:D49"/>
    <mergeCell ref="A92:B92"/>
    <mergeCell ref="C59:D59"/>
    <mergeCell ref="C89:D89"/>
    <mergeCell ref="C81:D81"/>
    <mergeCell ref="C92:D92"/>
    <mergeCell ref="A19:D19"/>
    <mergeCell ref="C25:D25"/>
    <mergeCell ref="C72:D72"/>
    <mergeCell ref="A73:D73"/>
    <mergeCell ref="A70:D70"/>
    <mergeCell ref="C31:D31"/>
    <mergeCell ref="A35:D35"/>
    <mergeCell ref="A60:D60"/>
    <mergeCell ref="C57:D57"/>
    <mergeCell ref="C34:D34"/>
    <mergeCell ref="A23:D23"/>
    <mergeCell ref="A26:D26"/>
    <mergeCell ref="C37:D37"/>
    <mergeCell ref="E3:F3"/>
    <mergeCell ref="E5:F5"/>
    <mergeCell ref="C22:D22"/>
    <mergeCell ref="E6:F6"/>
    <mergeCell ref="E7:F7"/>
    <mergeCell ref="A9:F9"/>
    <mergeCell ref="C18:D18"/>
    <mergeCell ref="C62:D62"/>
    <mergeCell ref="C39:D39"/>
    <mergeCell ref="A40:D40"/>
    <mergeCell ref="A44:D44"/>
    <mergeCell ref="C55:D55"/>
    <mergeCell ref="C43:D43"/>
  </mergeCells>
  <printOptions horizontalCentered="1"/>
  <pageMargins left="0.7874015748031497" right="0.7874015748031497" top="0.3937007874015748" bottom="0.787401574803149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2005-12-19T10:18:55Z</cp:lastPrinted>
  <dcterms:created xsi:type="dcterms:W3CDTF">2000-09-08T10:36:35Z</dcterms:created>
  <dcterms:modified xsi:type="dcterms:W3CDTF">2005-12-19T10:19:25Z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