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'Arkusz1'!$A$1:$M$135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<sst xmlns="http://schemas.openxmlformats.org/spreadsheetml/2006/main" count="129" uniqueCount="123">
  <si>
    <t>Lp</t>
  </si>
  <si>
    <t>Nazwa ulicy i informacja o miejscu realizacji</t>
  </si>
  <si>
    <t>mb</t>
  </si>
  <si>
    <t>tys zł</t>
  </si>
  <si>
    <t>Ogółem w gminie</t>
  </si>
  <si>
    <t>Północna 120 mb Komorów Wieś</t>
  </si>
  <si>
    <t>Niecała 75 mb Komorów Wieś</t>
  </si>
  <si>
    <t>Myśliwska 110 mb Komorów Wieś</t>
  </si>
  <si>
    <t>Razem zachodnia część gminy</t>
  </si>
  <si>
    <t>Razem wschodnia część gminy</t>
  </si>
  <si>
    <t xml:space="preserve"> Kamelskiego 350 mb N.Wieś</t>
  </si>
  <si>
    <t>T. Wendy</t>
  </si>
  <si>
    <t>Łąkowa 600 mb Opacz Kolonia</t>
  </si>
  <si>
    <t>Pompownia w ul. Łąkowej kpl.1Opacz Kolonia</t>
  </si>
  <si>
    <t>Komorowska 675 mb Pęcice Małe</t>
  </si>
  <si>
    <t>Leśna 550 mb Pęcice Małe</t>
  </si>
  <si>
    <t>M. Konopnickiej 300 mb Pęcice Małe</t>
  </si>
  <si>
    <t>Dzika 480 mb Pęcice Małe</t>
  </si>
  <si>
    <t>Brzozowa 325 mb Pęcice Małe</t>
  </si>
  <si>
    <t xml:space="preserve">Przecisk pod WKD kpl. 1 Opacz Kol. </t>
  </si>
  <si>
    <t xml:space="preserve">Klonowa 140 mb Opacz Kol. </t>
  </si>
  <si>
    <t xml:space="preserve">Zachodnia 175mb Opacz Kol. </t>
  </si>
  <si>
    <t xml:space="preserve">Różana 336 mb Opacz Kol. </t>
  </si>
  <si>
    <t xml:space="preserve">Makowa 210 mb Opacz Kol. </t>
  </si>
  <si>
    <t xml:space="preserve">Studzienna 240 mb Opacz Kol. </t>
  </si>
  <si>
    <t xml:space="preserve">Akacjowa 156 mb Opacz Kol. </t>
  </si>
  <si>
    <t xml:space="preserve">Niecała 185 mb Opacz Kol. </t>
  </si>
  <si>
    <t xml:space="preserve">Ewy 100mb Opacz Kol. </t>
  </si>
  <si>
    <t xml:space="preserve">Środkowa 780mb Opacz Kol. </t>
  </si>
  <si>
    <t>Pompownia w ul. Poniatowskiego kpl. 1</t>
  </si>
  <si>
    <t>Czysta 500mb Opacz Mała</t>
  </si>
  <si>
    <t>Sosnowa 180 mb Opacz Kol.</t>
  </si>
  <si>
    <t>Mokra 100mb Opacz Kol.</t>
  </si>
  <si>
    <t xml:space="preserve">Jasna 180 mb Opacz Kol. </t>
  </si>
  <si>
    <t>Główna 550 mb Nowa Wieś</t>
  </si>
  <si>
    <t>Pompownia P 1 przy ul. Głównej</t>
  </si>
  <si>
    <t>Bugaj 525 mb Komorów Wieś</t>
  </si>
  <si>
    <t>Turystyczna 540 mb Komorów Wieś</t>
  </si>
  <si>
    <t>Pompownia P 6kpl.1</t>
  </si>
  <si>
    <t>Główna Komorów Wieś 625 mb</t>
  </si>
  <si>
    <t>Południowa 125 mb Komorów Wieś</t>
  </si>
  <si>
    <t>Zachodnia 115 mb Komorów Wieś</t>
  </si>
  <si>
    <t>Sadowa 225 mb Komorów Wieś</t>
  </si>
  <si>
    <t>Gwiaździsta 600 mb Nowa Wieś</t>
  </si>
  <si>
    <t>Słoneczna 540 mb Nowa Wieś</t>
  </si>
  <si>
    <t>Bez Nazwy 400mb Komorów Wieś</t>
  </si>
  <si>
    <t>Szara 315 mb M-ce</t>
  </si>
  <si>
    <t xml:space="preserve">Pompownia w ul. Środkowej Opacz Kol. </t>
  </si>
  <si>
    <t>Ryżowa 490 mb Opacz Kol.</t>
  </si>
  <si>
    <t xml:space="preserve">Chopina 385 mb Komorów </t>
  </si>
  <si>
    <t>Jaśminowa 280mb Nowa Wieś</t>
  </si>
  <si>
    <t>Prosta 180 mb Nowa Wieś</t>
  </si>
  <si>
    <t>Wiosenna 180 mb Nowa Wieś</t>
  </si>
  <si>
    <t>Kwiatowa 240mb Nowa Wieś</t>
  </si>
  <si>
    <t>Tulipanów 260mb Nowa Wieś</t>
  </si>
  <si>
    <t>Leśna 150mb Komorów</t>
  </si>
  <si>
    <t>Bankowa 280 mb Komorów</t>
  </si>
  <si>
    <t>Lubuska 180 mb Komorów</t>
  </si>
  <si>
    <t>Razem środkowa część gminy</t>
  </si>
  <si>
    <t>Poniatowskiego 1150 mb M-ce Wieś</t>
  </si>
  <si>
    <t>Kasztanowa 900mb M-ce Wieś</t>
  </si>
  <si>
    <t>Borowskiego 420mb Opacz Mała</t>
  </si>
  <si>
    <t>Pompownia P 7 kpl. 1Komorów</t>
  </si>
  <si>
    <t xml:space="preserve">Sanatoryjna 550 mb Komorów </t>
  </si>
  <si>
    <t>Podlaska 130 mb Komorów</t>
  </si>
  <si>
    <t>Podhalańska 175 mb Komorów</t>
  </si>
  <si>
    <t>Kujawska 140mb Komorów</t>
  </si>
  <si>
    <t>Śląska 125 mb Komorów</t>
  </si>
  <si>
    <t>Sobieskiego 375 mb Komorów</t>
  </si>
  <si>
    <t xml:space="preserve">Owocowa 115 mb Komorów Wieś </t>
  </si>
  <si>
    <t>M. Dąbrowskiej 550 mb Komorów</t>
  </si>
  <si>
    <t>Moniuszki 180 mb Komorów</t>
  </si>
  <si>
    <t>Skowronków220 mb Pęcice Małe</t>
  </si>
  <si>
    <t>Bażantów 270 mb Pęcice Małe</t>
  </si>
  <si>
    <t>Kuropatwy 190mb Pęcice Małe</t>
  </si>
  <si>
    <t xml:space="preserve">Sienkiewicza 40 mb Komorów </t>
  </si>
  <si>
    <t>Nowowiejska 225 mb Komorów</t>
  </si>
  <si>
    <t>Zamojskiego 325 mb Komorów</t>
  </si>
  <si>
    <t>Sieradzka 175 mb Komorów</t>
  </si>
  <si>
    <t xml:space="preserve">Mazurska 750 mb Komorów </t>
  </si>
  <si>
    <t>Kurpiowska 125 mb Komorów</t>
  </si>
  <si>
    <t>Kaszubska 190 mb Komorów</t>
  </si>
  <si>
    <t>Krasińskiego 550 mb Komorów</t>
  </si>
  <si>
    <t>Słowackiego 450mb Komorów</t>
  </si>
  <si>
    <t>Jodłowa 500mb Granica</t>
  </si>
  <si>
    <t>Poniatowskiego 200mb Komorów</t>
  </si>
  <si>
    <t>Środkowa 850 mb Opacz Kol.</t>
  </si>
  <si>
    <t>Centralna 1450 mb Opacz Kol.</t>
  </si>
  <si>
    <t>Pompownia w ul. Kasztanowej kpl. 1 M-ce Wieś z tłocznym</t>
  </si>
  <si>
    <t>Grabowa 180 mb Opacz Kol.</t>
  </si>
  <si>
    <t>Górna 100mb Opacz Kol.</t>
  </si>
  <si>
    <t>Badylarska 240mb Opacz Kol.</t>
  </si>
  <si>
    <t>Pompownia P 5 Komorów W.</t>
  </si>
  <si>
    <t>Wschodnia Komorów Wieś</t>
  </si>
  <si>
    <t xml:space="preserve">3 Maja 535 mb,160 Moniuszki Komorów </t>
  </si>
  <si>
    <t>Kotońskiego 190 mb Komorów</t>
  </si>
  <si>
    <t>Budowa kanału sanitarnego w ul. Kopernika</t>
  </si>
  <si>
    <t>Razem nakł. w tys zł</t>
  </si>
  <si>
    <t xml:space="preserve"> Ks. Popiełuszki  M-ce</t>
  </si>
  <si>
    <t>Spacerowa i Radosna 230 mb.M-ce</t>
  </si>
  <si>
    <t>Lotnicza 40 mb M-ce</t>
  </si>
  <si>
    <t xml:space="preserve">            Zachodnia część gminy dok. proj. i wyk.</t>
  </si>
  <si>
    <t>Środkowa część gminy dok. proj. i wyk.</t>
  </si>
  <si>
    <t>Kan. wschodniej części Gminy dok. proj. i wyk.</t>
  </si>
  <si>
    <t>Okres realizacji programu i łączne nakłady finansowe</t>
  </si>
  <si>
    <t xml:space="preserve">Załącznik do programu </t>
  </si>
  <si>
    <t>,,Bud. kanalizacji sanitarnej Gminy Michałowice"</t>
  </si>
  <si>
    <t>Matejki 160 mb, M. Dąbrowskiej 150mb Komorów</t>
  </si>
  <si>
    <t>Pruszkowska  mb 240 Granica</t>
  </si>
  <si>
    <t xml:space="preserve">Łąkowa Nowa Wieś 670 mb </t>
  </si>
  <si>
    <t>Brzozowa Nowa Wieś 350 mb</t>
  </si>
  <si>
    <t xml:space="preserve"> Świerkowa i Jaśminowa 300mb   M-ce</t>
  </si>
  <si>
    <t>Orla 160 mb Nowa Wieś</t>
  </si>
  <si>
    <t>Al. Starych Lip 735 mb Kom, Komorów Wieś</t>
  </si>
  <si>
    <t>Magnolii 350 mb,Polna 100mb Nowa Wieś</t>
  </si>
  <si>
    <t>Warszawska-Harcerska825mb KomorówGranica</t>
  </si>
  <si>
    <t>Cedrowa 270 mb Opacz Kol.</t>
  </si>
  <si>
    <t xml:space="preserve"> Jesionowa M-ce 250 mb M-ce,80mb Opacz</t>
  </si>
  <si>
    <t>Pompownia ścieków dla ulic jw.</t>
  </si>
  <si>
    <t>Kwoty przyjęte w powyższej tabeli są kwotami wskaźnikowymi -poziom cen 2002r.Obejmują opracowanie dokumentacji projektowej i budowę kanałów sanitarnych wraz z przykanalikami.* Kwota z 500 tys. dotacją z Sapard</t>
  </si>
  <si>
    <t>Reja 1579mb Granica*</t>
  </si>
  <si>
    <t>Polna -Targowa 1320mbM-ce Opacz Mała*</t>
  </si>
  <si>
    <t>Szeroka 380 mb, Piaskowa190mb Granica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</si>
</sst>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8" xfId="0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8"/>
  <sheetViews>
    <sheetView tabSelected="1" zoomScale="75" zoomScaleNormal="75" zoomScaleSheetLayoutView="75" workbookViewId="0" topLeftCell="B1">
      <pane ySplit="7" topLeftCell="BM107" activePane="bottomLeft" state="frozen"/>
      <selection pane="topLeft" activeCell="A1" sqref="A1"/>
      <selection pane="bottomLeft" activeCell="I125" sqref="I125"/>
    </sheetView>
  </sheetViews>
  <sheetFormatPr defaultColWidth="9.00390625" defaultRowHeight="12.75"/>
  <cols>
    <col min="1" max="1" width="6.375" style="1" customWidth="1"/>
    <col min="2" max="2" width="46.625" style="1" customWidth="1"/>
    <col min="3" max="10" width="8.25390625" style="1" customWidth="1"/>
    <col min="11" max="11" width="16.25390625" style="1" customWidth="1"/>
    <col min="12" max="16384" width="9.125" style="1" customWidth="1"/>
  </cols>
  <sheetData>
    <row r="1" ht="14.25">
      <c r="I1" s="1" t="s">
        <v>105</v>
      </c>
    </row>
    <row r="2" spans="8:9" ht="15">
      <c r="H2" s="4"/>
      <c r="I2" s="1" t="s">
        <v>106</v>
      </c>
    </row>
    <row r="3" spans="1:10" ht="39" customHeight="1">
      <c r="A3" s="54" t="s">
        <v>104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3.25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69" ht="15.75">
      <c r="A5" s="56" t="s">
        <v>0</v>
      </c>
      <c r="B5" s="58" t="s">
        <v>1</v>
      </c>
      <c r="C5" s="55">
        <v>2003</v>
      </c>
      <c r="D5" s="55"/>
      <c r="E5" s="55">
        <v>2004</v>
      </c>
      <c r="F5" s="55"/>
      <c r="G5" s="55">
        <v>2005</v>
      </c>
      <c r="H5" s="55"/>
      <c r="I5" s="55">
        <v>2006</v>
      </c>
      <c r="J5" s="55"/>
      <c r="K5" s="43" t="s">
        <v>97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5.75">
      <c r="A6" s="57"/>
      <c r="B6" s="59"/>
      <c r="C6" s="3" t="s">
        <v>2</v>
      </c>
      <c r="D6" s="3" t="s">
        <v>3</v>
      </c>
      <c r="E6" s="3" t="s">
        <v>2</v>
      </c>
      <c r="F6" s="3" t="s">
        <v>3</v>
      </c>
      <c r="G6" s="3" t="s">
        <v>2</v>
      </c>
      <c r="H6" s="3" t="s">
        <v>3</v>
      </c>
      <c r="I6" s="3" t="s">
        <v>2</v>
      </c>
      <c r="J6" s="3" t="s">
        <v>3</v>
      </c>
      <c r="K6" s="4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5.75">
      <c r="A7" s="3">
        <v>1</v>
      </c>
      <c r="B7" s="5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5.75">
      <c r="A8" s="47" t="s">
        <v>103</v>
      </c>
      <c r="B8" s="48"/>
      <c r="C8" s="6"/>
      <c r="D8" s="6"/>
      <c r="E8" s="6"/>
      <c r="F8" s="6"/>
      <c r="G8" s="6"/>
      <c r="H8" s="6"/>
      <c r="I8" s="6"/>
      <c r="J8" s="6"/>
      <c r="K8" s="3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ht="15.75">
      <c r="A9" s="6">
        <v>1</v>
      </c>
      <c r="B9" s="7" t="s">
        <v>99</v>
      </c>
      <c r="C9" s="8">
        <v>230</v>
      </c>
      <c r="D9" s="8">
        <v>150</v>
      </c>
      <c r="E9" s="8"/>
      <c r="F9" s="8"/>
      <c r="G9" s="8"/>
      <c r="H9" s="8"/>
      <c r="I9" s="8"/>
      <c r="J9" s="8"/>
      <c r="K9" s="33">
        <f>SUM(D9+F9+H9+J9)</f>
        <v>150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5.75">
      <c r="A10" s="6">
        <v>2</v>
      </c>
      <c r="B10" s="9" t="s">
        <v>117</v>
      </c>
      <c r="C10" s="8">
        <v>320</v>
      </c>
      <c r="D10" s="8">
        <v>195</v>
      </c>
      <c r="E10" s="8"/>
      <c r="F10" s="8"/>
      <c r="G10" s="8"/>
      <c r="H10" s="8"/>
      <c r="I10" s="8"/>
      <c r="J10" s="8"/>
      <c r="K10" s="33">
        <f aca="true" t="shared" si="0" ref="K10:K63">SUM(D10+F10+H10+J10)</f>
        <v>195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5.75">
      <c r="A11" s="6">
        <v>3</v>
      </c>
      <c r="B11" s="9" t="s">
        <v>46</v>
      </c>
      <c r="C11" s="8"/>
      <c r="D11" s="8"/>
      <c r="E11" s="8"/>
      <c r="F11" s="8"/>
      <c r="G11" s="8">
        <v>315</v>
      </c>
      <c r="H11" s="8">
        <v>125</v>
      </c>
      <c r="I11" s="8"/>
      <c r="J11" s="8"/>
      <c r="K11" s="33">
        <f t="shared" si="0"/>
        <v>125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15.75">
      <c r="A12" s="6">
        <v>4</v>
      </c>
      <c r="B12" s="9" t="s">
        <v>100</v>
      </c>
      <c r="C12" s="8">
        <v>40</v>
      </c>
      <c r="D12" s="8">
        <v>60</v>
      </c>
      <c r="E12" s="8"/>
      <c r="F12" s="8"/>
      <c r="G12" s="8"/>
      <c r="H12" s="8"/>
      <c r="I12" s="8"/>
      <c r="J12" s="8"/>
      <c r="K12" s="33">
        <f t="shared" si="0"/>
        <v>60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ht="15.75">
      <c r="A13" s="6">
        <v>5</v>
      </c>
      <c r="B13" s="41" t="s">
        <v>111</v>
      </c>
      <c r="C13" s="10">
        <v>300</v>
      </c>
      <c r="D13" s="8">
        <v>200</v>
      </c>
      <c r="E13" s="8"/>
      <c r="F13" s="8"/>
      <c r="G13" s="8"/>
      <c r="H13" s="8"/>
      <c r="I13" s="8"/>
      <c r="J13" s="8"/>
      <c r="K13" s="33">
        <f t="shared" si="0"/>
        <v>200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1:69" ht="15.75" hidden="1">
      <c r="A14" s="6">
        <v>5</v>
      </c>
      <c r="B14" s="9"/>
      <c r="C14" s="8">
        <v>0</v>
      </c>
      <c r="D14" s="8">
        <v>200</v>
      </c>
      <c r="E14" s="8"/>
      <c r="F14" s="8"/>
      <c r="G14" s="8"/>
      <c r="H14" s="8"/>
      <c r="I14" s="8"/>
      <c r="J14" s="8"/>
      <c r="K14" s="33">
        <f t="shared" si="0"/>
        <v>200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5.75">
      <c r="A15" s="6">
        <v>6</v>
      </c>
      <c r="B15" s="9" t="s">
        <v>98</v>
      </c>
      <c r="C15" s="8">
        <v>325</v>
      </c>
      <c r="D15" s="8">
        <v>120</v>
      </c>
      <c r="E15" s="8"/>
      <c r="F15" s="8"/>
      <c r="G15" s="8"/>
      <c r="H15" s="8"/>
      <c r="I15" s="8"/>
      <c r="J15" s="8"/>
      <c r="K15" s="33">
        <f t="shared" si="0"/>
        <v>120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15.75" hidden="1">
      <c r="A16" s="6">
        <v>8</v>
      </c>
      <c r="B16" s="9"/>
      <c r="C16" s="8"/>
      <c r="D16" s="8"/>
      <c r="E16" s="8"/>
      <c r="F16" s="8"/>
      <c r="G16" s="8"/>
      <c r="H16" s="8"/>
      <c r="I16" s="8"/>
      <c r="J16" s="8"/>
      <c r="K16" s="33">
        <f t="shared" si="0"/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69" ht="15.75">
      <c r="A17" s="6">
        <v>8</v>
      </c>
      <c r="B17" s="9" t="s">
        <v>121</v>
      </c>
      <c r="C17" s="8"/>
      <c r="D17" s="8">
        <v>60</v>
      </c>
      <c r="E17" s="8">
        <v>1320</v>
      </c>
      <c r="F17" s="8">
        <v>1221</v>
      </c>
      <c r="G17" s="8"/>
      <c r="H17" s="8"/>
      <c r="I17" s="8"/>
      <c r="J17" s="8"/>
      <c r="K17" s="33">
        <f t="shared" si="0"/>
        <v>1281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69" ht="15.75">
      <c r="A18" s="6">
        <v>9</v>
      </c>
      <c r="B18" s="9" t="s">
        <v>118</v>
      </c>
      <c r="C18" s="8"/>
      <c r="D18" s="8"/>
      <c r="E18" s="8"/>
      <c r="F18" s="8">
        <v>140</v>
      </c>
      <c r="G18" s="8"/>
      <c r="H18" s="8"/>
      <c r="I18" s="8"/>
      <c r="J18" s="8"/>
      <c r="K18" s="33">
        <v>140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ht="15.75">
      <c r="A19" s="6">
        <v>10</v>
      </c>
      <c r="B19" s="9" t="s">
        <v>48</v>
      </c>
      <c r="C19" s="8">
        <v>490</v>
      </c>
      <c r="D19" s="8">
        <v>360</v>
      </c>
      <c r="E19" s="8"/>
      <c r="F19" s="8"/>
      <c r="G19" s="8"/>
      <c r="H19" s="8"/>
      <c r="I19" s="8"/>
      <c r="J19" s="8"/>
      <c r="K19" s="33">
        <f t="shared" si="0"/>
        <v>360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15.75">
      <c r="A20" s="6">
        <v>11</v>
      </c>
      <c r="B20" s="9" t="s">
        <v>19</v>
      </c>
      <c r="C20" s="8">
        <v>0</v>
      </c>
      <c r="D20" s="8">
        <v>100</v>
      </c>
      <c r="E20" s="8"/>
      <c r="F20" s="8"/>
      <c r="G20" s="8"/>
      <c r="H20" s="8"/>
      <c r="I20" s="8"/>
      <c r="J20" s="8"/>
      <c r="K20" s="33">
        <f t="shared" si="0"/>
        <v>100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15.75">
      <c r="A21" s="6">
        <v>12</v>
      </c>
      <c r="B21" s="9" t="s">
        <v>20</v>
      </c>
      <c r="C21" s="8">
        <v>140</v>
      </c>
      <c r="D21" s="8">
        <v>105</v>
      </c>
      <c r="E21" s="8"/>
      <c r="F21" s="8"/>
      <c r="G21" s="8"/>
      <c r="H21" s="8"/>
      <c r="I21" s="8"/>
      <c r="J21" s="8"/>
      <c r="K21" s="33">
        <f t="shared" si="0"/>
        <v>105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15.75">
      <c r="A22" s="6">
        <v>13</v>
      </c>
      <c r="B22" s="9" t="s">
        <v>21</v>
      </c>
      <c r="C22" s="8">
        <v>175</v>
      </c>
      <c r="D22" s="8">
        <v>90</v>
      </c>
      <c r="E22" s="8"/>
      <c r="F22" s="8"/>
      <c r="G22" s="8"/>
      <c r="H22" s="8"/>
      <c r="I22" s="8"/>
      <c r="J22" s="8"/>
      <c r="K22" s="33">
        <f t="shared" si="0"/>
        <v>90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15.75" hidden="1">
      <c r="A23" s="6">
        <v>16</v>
      </c>
      <c r="B23" s="9"/>
      <c r="C23" s="8"/>
      <c r="D23" s="8"/>
      <c r="E23" s="8"/>
      <c r="F23" s="8"/>
      <c r="G23" s="8"/>
      <c r="H23" s="8"/>
      <c r="I23" s="8"/>
      <c r="J23" s="8"/>
      <c r="K23" s="33">
        <f t="shared" si="0"/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ht="15.75">
      <c r="A24" s="6">
        <v>14</v>
      </c>
      <c r="B24" s="9" t="s">
        <v>59</v>
      </c>
      <c r="C24" s="8"/>
      <c r="D24" s="8"/>
      <c r="E24" s="8"/>
      <c r="F24" s="8"/>
      <c r="G24" s="8"/>
      <c r="H24" s="8"/>
      <c r="I24" s="8">
        <v>1150</v>
      </c>
      <c r="J24" s="8">
        <v>600</v>
      </c>
      <c r="K24" s="33">
        <f t="shared" si="0"/>
        <v>600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15.75">
      <c r="A25" s="6">
        <v>15</v>
      </c>
      <c r="B25" s="9" t="s">
        <v>86</v>
      </c>
      <c r="C25" s="8"/>
      <c r="D25" s="8"/>
      <c r="E25" s="8">
        <v>850</v>
      </c>
      <c r="F25" s="8">
        <v>380</v>
      </c>
      <c r="G25" s="8"/>
      <c r="H25" s="8"/>
      <c r="I25" s="8"/>
      <c r="J25" s="8"/>
      <c r="K25" s="33">
        <f t="shared" si="0"/>
        <v>380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15.75">
      <c r="A26" s="6">
        <v>16</v>
      </c>
      <c r="B26" s="9" t="s">
        <v>22</v>
      </c>
      <c r="C26" s="8"/>
      <c r="D26" s="8"/>
      <c r="E26" s="8">
        <v>336</v>
      </c>
      <c r="F26" s="8">
        <v>160</v>
      </c>
      <c r="G26" s="8"/>
      <c r="H26" s="8"/>
      <c r="I26" s="8"/>
      <c r="J26" s="8"/>
      <c r="K26" s="33">
        <f t="shared" si="0"/>
        <v>160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15.75">
      <c r="A27" s="6">
        <v>17</v>
      </c>
      <c r="B27" s="9" t="s">
        <v>23</v>
      </c>
      <c r="C27" s="8"/>
      <c r="D27" s="8"/>
      <c r="E27" s="8">
        <v>210</v>
      </c>
      <c r="F27" s="8">
        <v>80</v>
      </c>
      <c r="G27" s="8"/>
      <c r="H27" s="8"/>
      <c r="I27" s="8"/>
      <c r="J27" s="8"/>
      <c r="K27" s="33">
        <f t="shared" si="0"/>
        <v>80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69" ht="15.75">
      <c r="A28" s="6">
        <v>18</v>
      </c>
      <c r="B28" s="9" t="s">
        <v>24</v>
      </c>
      <c r="C28" s="8"/>
      <c r="D28" s="8"/>
      <c r="E28" s="8">
        <v>240</v>
      </c>
      <c r="F28" s="8">
        <v>90</v>
      </c>
      <c r="G28" s="8"/>
      <c r="H28" s="8"/>
      <c r="I28" s="8"/>
      <c r="J28" s="8"/>
      <c r="K28" s="33">
        <f t="shared" si="0"/>
        <v>90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5.75">
      <c r="A29" s="6">
        <v>19</v>
      </c>
      <c r="B29" s="9" t="s">
        <v>25</v>
      </c>
      <c r="C29" s="8"/>
      <c r="D29" s="8"/>
      <c r="E29" s="8">
        <v>156</v>
      </c>
      <c r="F29" s="8">
        <v>80</v>
      </c>
      <c r="G29" s="8"/>
      <c r="H29" s="8"/>
      <c r="I29" s="8"/>
      <c r="J29" s="8"/>
      <c r="K29" s="33">
        <f t="shared" si="0"/>
        <v>80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15.75">
      <c r="A30" s="6">
        <v>20</v>
      </c>
      <c r="B30" s="9" t="s">
        <v>26</v>
      </c>
      <c r="C30" s="8"/>
      <c r="D30" s="8"/>
      <c r="E30" s="8">
        <v>185</v>
      </c>
      <c r="F30" s="8">
        <v>80</v>
      </c>
      <c r="G30" s="8"/>
      <c r="H30" s="8"/>
      <c r="I30" s="8"/>
      <c r="J30" s="8"/>
      <c r="K30" s="33">
        <f t="shared" si="0"/>
        <v>80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15.75">
      <c r="A31" s="6">
        <v>21</v>
      </c>
      <c r="B31" s="9" t="s">
        <v>27</v>
      </c>
      <c r="C31" s="8"/>
      <c r="D31" s="8"/>
      <c r="E31" s="8">
        <v>100</v>
      </c>
      <c r="F31" s="8">
        <v>59</v>
      </c>
      <c r="G31" s="8"/>
      <c r="H31" s="8"/>
      <c r="I31" s="8"/>
      <c r="J31" s="8"/>
      <c r="K31" s="33">
        <f t="shared" si="0"/>
        <v>59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1:69" ht="15.75">
      <c r="A32" s="6">
        <v>22</v>
      </c>
      <c r="B32" s="9" t="s">
        <v>12</v>
      </c>
      <c r="C32" s="8"/>
      <c r="D32" s="8"/>
      <c r="E32" s="8">
        <v>600</v>
      </c>
      <c r="F32" s="8">
        <v>250</v>
      </c>
      <c r="G32" s="8"/>
      <c r="H32" s="8"/>
      <c r="I32" s="8"/>
      <c r="J32" s="8"/>
      <c r="K32" s="33">
        <f t="shared" si="0"/>
        <v>250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1:69" ht="15.75">
      <c r="A33" s="6">
        <v>23</v>
      </c>
      <c r="B33" s="9" t="s">
        <v>13</v>
      </c>
      <c r="C33" s="8"/>
      <c r="D33" s="8"/>
      <c r="E33" s="8"/>
      <c r="F33" s="8">
        <v>120</v>
      </c>
      <c r="G33" s="8"/>
      <c r="H33" s="8"/>
      <c r="I33" s="8"/>
      <c r="J33" s="8"/>
      <c r="K33" s="33">
        <f t="shared" si="0"/>
        <v>120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ht="15.75">
      <c r="A34" s="6">
        <v>24</v>
      </c>
      <c r="B34" s="9" t="s">
        <v>28</v>
      </c>
      <c r="C34" s="8"/>
      <c r="D34" s="8"/>
      <c r="E34" s="8"/>
      <c r="F34" s="8"/>
      <c r="G34" s="8">
        <v>780</v>
      </c>
      <c r="H34" s="8">
        <v>425</v>
      </c>
      <c r="I34" s="8"/>
      <c r="J34" s="8"/>
      <c r="K34" s="33">
        <f t="shared" si="0"/>
        <v>425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ht="15.75">
      <c r="A35" s="6">
        <v>25</v>
      </c>
      <c r="B35" s="9" t="s">
        <v>47</v>
      </c>
      <c r="C35" s="8"/>
      <c r="D35" s="8"/>
      <c r="E35" s="8"/>
      <c r="F35" s="8">
        <v>120</v>
      </c>
      <c r="G35" s="8"/>
      <c r="H35" s="8"/>
      <c r="I35" s="8"/>
      <c r="J35" s="8"/>
      <c r="K35" s="33">
        <f t="shared" si="0"/>
        <v>120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ht="15.75">
      <c r="A36" s="6">
        <v>26</v>
      </c>
      <c r="B36" s="9" t="s">
        <v>61</v>
      </c>
      <c r="C36" s="8"/>
      <c r="D36" s="8"/>
      <c r="E36" s="8"/>
      <c r="F36" s="8"/>
      <c r="G36" s="8"/>
      <c r="H36" s="8"/>
      <c r="I36" s="8">
        <v>420</v>
      </c>
      <c r="J36" s="8">
        <v>230</v>
      </c>
      <c r="K36" s="33">
        <f t="shared" si="0"/>
        <v>230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69" ht="15.75">
      <c r="A37" s="6">
        <v>27</v>
      </c>
      <c r="B37" s="9" t="s">
        <v>29</v>
      </c>
      <c r="C37" s="8"/>
      <c r="D37" s="8"/>
      <c r="E37" s="8"/>
      <c r="F37" s="8"/>
      <c r="G37" s="8"/>
      <c r="H37" s="8"/>
      <c r="I37" s="8"/>
      <c r="J37" s="8">
        <v>230</v>
      </c>
      <c r="K37" s="33">
        <f t="shared" si="0"/>
        <v>230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</row>
    <row r="38" spans="1:69" ht="15.75">
      <c r="A38" s="6">
        <v>28</v>
      </c>
      <c r="B38" s="9" t="s">
        <v>87</v>
      </c>
      <c r="C38" s="8"/>
      <c r="D38" s="8"/>
      <c r="E38" s="8">
        <v>650</v>
      </c>
      <c r="F38" s="8">
        <v>350</v>
      </c>
      <c r="G38" s="8">
        <v>800</v>
      </c>
      <c r="H38" s="8">
        <v>380</v>
      </c>
      <c r="I38" s="8"/>
      <c r="J38" s="8"/>
      <c r="K38" s="33">
        <f t="shared" si="0"/>
        <v>730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</row>
    <row r="39" spans="1:69" ht="15.75">
      <c r="A39" s="6">
        <v>29</v>
      </c>
      <c r="B39" s="9" t="s">
        <v>116</v>
      </c>
      <c r="C39" s="8"/>
      <c r="D39" s="8"/>
      <c r="E39" s="8">
        <v>270</v>
      </c>
      <c r="F39" s="8">
        <v>120</v>
      </c>
      <c r="G39" s="8"/>
      <c r="H39" s="8"/>
      <c r="I39" s="8"/>
      <c r="J39" s="8"/>
      <c r="K39" s="33">
        <f t="shared" si="0"/>
        <v>120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ht="15.75" hidden="1">
      <c r="A40" s="6">
        <v>39</v>
      </c>
      <c r="B40" s="9"/>
      <c r="C40" s="8"/>
      <c r="D40" s="8"/>
      <c r="E40" s="8"/>
      <c r="F40" s="8"/>
      <c r="G40" s="8"/>
      <c r="H40" s="8"/>
      <c r="I40" s="8"/>
      <c r="J40" s="8"/>
      <c r="K40" s="33">
        <f t="shared" si="0"/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ht="15.75">
      <c r="A41" s="6">
        <v>30</v>
      </c>
      <c r="B41" s="9" t="s">
        <v>60</v>
      </c>
      <c r="C41" s="8"/>
      <c r="D41" s="8"/>
      <c r="E41" s="8"/>
      <c r="F41" s="8"/>
      <c r="G41" s="8">
        <v>450</v>
      </c>
      <c r="H41" s="8">
        <v>225</v>
      </c>
      <c r="I41" s="8">
        <v>450</v>
      </c>
      <c r="J41" s="8">
        <v>270</v>
      </c>
      <c r="K41" s="33">
        <f t="shared" si="0"/>
        <v>495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1:69" ht="15.75">
      <c r="A42" s="6">
        <v>31</v>
      </c>
      <c r="B42" s="9" t="s">
        <v>88</v>
      </c>
      <c r="C42" s="8"/>
      <c r="D42" s="8"/>
      <c r="E42" s="8"/>
      <c r="F42" s="8"/>
      <c r="G42" s="8"/>
      <c r="H42" s="8">
        <v>250</v>
      </c>
      <c r="I42" s="8"/>
      <c r="J42" s="8"/>
      <c r="K42" s="33">
        <f t="shared" si="0"/>
        <v>250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1:69" ht="15.75">
      <c r="A43" s="29">
        <v>32</v>
      </c>
      <c r="B43" s="30" t="s">
        <v>31</v>
      </c>
      <c r="C43" s="31"/>
      <c r="D43" s="31"/>
      <c r="E43" s="31">
        <v>180</v>
      </c>
      <c r="F43" s="31">
        <v>70</v>
      </c>
      <c r="G43" s="31"/>
      <c r="H43" s="31"/>
      <c r="I43" s="31"/>
      <c r="J43" s="31"/>
      <c r="K43" s="33">
        <f t="shared" si="0"/>
        <v>70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1:69" ht="15.75">
      <c r="A44" s="29">
        <v>33</v>
      </c>
      <c r="B44" s="30" t="s">
        <v>32</v>
      </c>
      <c r="C44" s="31"/>
      <c r="D44" s="31"/>
      <c r="E44" s="31"/>
      <c r="F44" s="31"/>
      <c r="G44" s="31"/>
      <c r="H44" s="31"/>
      <c r="I44" s="31">
        <v>100</v>
      </c>
      <c r="J44" s="31">
        <v>70</v>
      </c>
      <c r="K44" s="33">
        <f t="shared" si="0"/>
        <v>70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1:69" ht="15.75">
      <c r="A45" s="29">
        <v>34</v>
      </c>
      <c r="B45" s="30" t="s">
        <v>33</v>
      </c>
      <c r="C45" s="31"/>
      <c r="D45" s="31"/>
      <c r="E45" s="31"/>
      <c r="F45" s="31"/>
      <c r="G45" s="31"/>
      <c r="H45" s="31"/>
      <c r="I45" s="31">
        <v>180</v>
      </c>
      <c r="J45" s="31">
        <v>120</v>
      </c>
      <c r="K45" s="33">
        <f t="shared" si="0"/>
        <v>120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1:69" ht="15.75">
      <c r="A46" s="29">
        <v>35</v>
      </c>
      <c r="B46" s="30" t="s">
        <v>89</v>
      </c>
      <c r="C46" s="31"/>
      <c r="D46" s="31"/>
      <c r="E46" s="31"/>
      <c r="F46" s="31"/>
      <c r="G46" s="31"/>
      <c r="H46" s="31"/>
      <c r="I46" s="31">
        <v>180</v>
      </c>
      <c r="J46" s="31">
        <v>100</v>
      </c>
      <c r="K46" s="33">
        <f t="shared" si="0"/>
        <v>100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1:69" ht="15.75">
      <c r="A47" s="29">
        <v>36</v>
      </c>
      <c r="B47" s="30" t="s">
        <v>30</v>
      </c>
      <c r="C47" s="31"/>
      <c r="D47" s="31"/>
      <c r="E47" s="31"/>
      <c r="F47" s="31"/>
      <c r="G47" s="31">
        <v>500</v>
      </c>
      <c r="H47" s="31">
        <v>250</v>
      </c>
      <c r="I47" s="31"/>
      <c r="J47" s="31"/>
      <c r="K47" s="33">
        <f t="shared" si="0"/>
        <v>250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ht="15.75">
      <c r="A48" s="29">
        <v>37</v>
      </c>
      <c r="B48" s="30" t="s">
        <v>90</v>
      </c>
      <c r="C48" s="31"/>
      <c r="D48" s="31"/>
      <c r="E48" s="31"/>
      <c r="F48" s="31"/>
      <c r="G48" s="31"/>
      <c r="H48" s="31"/>
      <c r="I48" s="31">
        <v>100</v>
      </c>
      <c r="J48" s="31">
        <v>50</v>
      </c>
      <c r="K48" s="33">
        <f t="shared" si="0"/>
        <v>50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1:69" ht="15.75">
      <c r="A49" s="29">
        <v>38</v>
      </c>
      <c r="B49" s="30" t="s">
        <v>91</v>
      </c>
      <c r="C49" s="31"/>
      <c r="D49" s="31"/>
      <c r="E49" s="31"/>
      <c r="F49" s="31"/>
      <c r="G49" s="31"/>
      <c r="H49" s="31"/>
      <c r="I49" s="31">
        <v>240</v>
      </c>
      <c r="J49" s="31">
        <v>130</v>
      </c>
      <c r="K49" s="33">
        <f t="shared" si="0"/>
        <v>130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1:69" s="2" customFormat="1" ht="16.5" thickBot="1">
      <c r="A50" s="11"/>
      <c r="B50" s="12" t="s">
        <v>9</v>
      </c>
      <c r="C50" s="13">
        <f aca="true" t="shared" si="1" ref="C50:J50">SUM(C9:C49)</f>
        <v>2020</v>
      </c>
      <c r="D50" s="13">
        <f t="shared" si="1"/>
        <v>1640</v>
      </c>
      <c r="E50" s="13">
        <f t="shared" si="1"/>
        <v>5097</v>
      </c>
      <c r="F50" s="13">
        <f t="shared" si="1"/>
        <v>3320</v>
      </c>
      <c r="G50" s="13">
        <f t="shared" si="1"/>
        <v>2845</v>
      </c>
      <c r="H50" s="13">
        <f t="shared" si="1"/>
        <v>1655</v>
      </c>
      <c r="I50" s="13">
        <f t="shared" si="1"/>
        <v>2820</v>
      </c>
      <c r="J50" s="13">
        <f t="shared" si="1"/>
        <v>1800</v>
      </c>
      <c r="K50" s="33">
        <f t="shared" si="0"/>
        <v>8415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</row>
    <row r="51" spans="1:69" ht="16.5" thickTop="1">
      <c r="A51" s="49" t="s">
        <v>101</v>
      </c>
      <c r="B51" s="50"/>
      <c r="C51" s="15"/>
      <c r="D51" s="15"/>
      <c r="E51" s="15"/>
      <c r="F51" s="15"/>
      <c r="G51" s="15"/>
      <c r="H51" s="15"/>
      <c r="I51" s="15"/>
      <c r="J51" s="15"/>
      <c r="K51" s="33">
        <f t="shared" si="0"/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</row>
    <row r="52" spans="1:69" ht="15.75">
      <c r="A52" s="16">
        <v>39</v>
      </c>
      <c r="B52" s="17" t="s">
        <v>10</v>
      </c>
      <c r="C52" s="18">
        <v>350</v>
      </c>
      <c r="D52" s="18">
        <v>175</v>
      </c>
      <c r="E52" s="18"/>
      <c r="F52" s="18"/>
      <c r="G52" s="18"/>
      <c r="H52" s="18"/>
      <c r="I52" s="18"/>
      <c r="J52" s="18"/>
      <c r="K52" s="33">
        <f t="shared" si="0"/>
        <v>175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</row>
    <row r="53" spans="1:69" ht="15.75">
      <c r="A53" s="16">
        <v>40</v>
      </c>
      <c r="B53" s="17" t="s">
        <v>34</v>
      </c>
      <c r="C53" s="18">
        <v>550</v>
      </c>
      <c r="D53" s="18">
        <v>395</v>
      </c>
      <c r="E53" s="18"/>
      <c r="F53" s="18"/>
      <c r="G53" s="18"/>
      <c r="H53" s="18"/>
      <c r="I53" s="18"/>
      <c r="J53" s="18"/>
      <c r="K53" s="33">
        <f t="shared" si="0"/>
        <v>395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1:69" ht="15.75">
      <c r="A54" s="16">
        <v>41</v>
      </c>
      <c r="B54" s="17" t="s">
        <v>35</v>
      </c>
      <c r="C54" s="18"/>
      <c r="D54" s="18">
        <v>200</v>
      </c>
      <c r="E54" s="18"/>
      <c r="F54" s="18"/>
      <c r="G54" s="18"/>
      <c r="H54" s="18"/>
      <c r="I54" s="18"/>
      <c r="J54" s="18"/>
      <c r="K54" s="33">
        <f t="shared" si="0"/>
        <v>200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1:69" ht="15.75">
      <c r="A55" s="16">
        <v>42</v>
      </c>
      <c r="B55" s="17" t="s">
        <v>120</v>
      </c>
      <c r="C55" s="18"/>
      <c r="D55" s="18">
        <v>75</v>
      </c>
      <c r="E55" s="18">
        <v>1579</v>
      </c>
      <c r="F55" s="18">
        <v>985</v>
      </c>
      <c r="G55" s="18"/>
      <c r="H55" s="18"/>
      <c r="I55" s="18"/>
      <c r="J55" s="18"/>
      <c r="K55" s="33">
        <f t="shared" si="0"/>
        <v>1060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1:69" ht="15.75">
      <c r="A56" s="16">
        <v>43</v>
      </c>
      <c r="B56" s="17" t="s">
        <v>92</v>
      </c>
      <c r="C56" s="18"/>
      <c r="D56" s="18"/>
      <c r="E56" s="18"/>
      <c r="F56" s="18">
        <v>114</v>
      </c>
      <c r="G56" s="18"/>
      <c r="H56" s="18"/>
      <c r="I56" s="18"/>
      <c r="J56" s="18"/>
      <c r="K56" s="33">
        <f t="shared" si="0"/>
        <v>114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1:69" ht="14.25" customHeight="1" hidden="1">
      <c r="A57" s="16">
        <v>48</v>
      </c>
      <c r="B57" s="17" t="s">
        <v>11</v>
      </c>
      <c r="C57" s="18">
        <v>71</v>
      </c>
      <c r="D57" s="18">
        <v>250</v>
      </c>
      <c r="E57" s="18"/>
      <c r="F57" s="18"/>
      <c r="G57" s="18"/>
      <c r="H57" s="18"/>
      <c r="I57" s="18"/>
      <c r="J57" s="18"/>
      <c r="K57" s="33">
        <f t="shared" si="0"/>
        <v>250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1:69" ht="15.75">
      <c r="A58" s="16">
        <v>44</v>
      </c>
      <c r="B58" s="17" t="s">
        <v>36</v>
      </c>
      <c r="C58" s="18">
        <v>325</v>
      </c>
      <c r="D58" s="18">
        <v>235</v>
      </c>
      <c r="E58" s="18">
        <v>200</v>
      </c>
      <c r="F58" s="18">
        <v>100</v>
      </c>
      <c r="G58" s="18"/>
      <c r="H58" s="18"/>
      <c r="I58" s="18"/>
      <c r="J58" s="18"/>
      <c r="K58" s="33">
        <f t="shared" si="0"/>
        <v>335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1:69" ht="15.75">
      <c r="A59" s="16">
        <v>45</v>
      </c>
      <c r="B59" s="17" t="s">
        <v>82</v>
      </c>
      <c r="C59" s="18">
        <v>550</v>
      </c>
      <c r="D59" s="18">
        <v>280</v>
      </c>
      <c r="E59" s="18"/>
      <c r="F59" s="18"/>
      <c r="G59" s="18"/>
      <c r="H59" s="18"/>
      <c r="I59" s="18"/>
      <c r="J59" s="18"/>
      <c r="K59" s="33">
        <f t="shared" si="0"/>
        <v>280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</row>
    <row r="60" spans="1:69" ht="15.75">
      <c r="A60" s="16">
        <v>46</v>
      </c>
      <c r="B60" s="17" t="s">
        <v>83</v>
      </c>
      <c r="C60" s="18">
        <v>450</v>
      </c>
      <c r="D60" s="18">
        <v>150</v>
      </c>
      <c r="E60" s="18"/>
      <c r="F60" s="18"/>
      <c r="G60" s="18"/>
      <c r="H60" s="18"/>
      <c r="I60" s="18"/>
      <c r="J60" s="18"/>
      <c r="K60" s="33">
        <f t="shared" si="0"/>
        <v>150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1:69" ht="15.75">
      <c r="A61" s="16">
        <v>47</v>
      </c>
      <c r="B61" s="17" t="s">
        <v>54</v>
      </c>
      <c r="C61" s="18"/>
      <c r="D61" s="18"/>
      <c r="E61" s="18"/>
      <c r="F61" s="18"/>
      <c r="G61" s="18">
        <v>260</v>
      </c>
      <c r="H61" s="18">
        <v>130</v>
      </c>
      <c r="I61" s="18"/>
      <c r="J61" s="18"/>
      <c r="K61" s="33">
        <f t="shared" si="0"/>
        <v>130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1:69" ht="15.75">
      <c r="A62" s="16">
        <v>48</v>
      </c>
      <c r="B62" s="17" t="s">
        <v>53</v>
      </c>
      <c r="C62" s="18"/>
      <c r="D62" s="18"/>
      <c r="E62" s="18">
        <v>240</v>
      </c>
      <c r="F62" s="18">
        <v>120</v>
      </c>
      <c r="G62" s="18"/>
      <c r="H62" s="18"/>
      <c r="I62" s="18"/>
      <c r="J62" s="18"/>
      <c r="K62" s="33">
        <f t="shared" si="0"/>
        <v>120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1:69" ht="15.75">
      <c r="A63" s="16">
        <v>49</v>
      </c>
      <c r="B63" s="17" t="s">
        <v>37</v>
      </c>
      <c r="C63" s="18"/>
      <c r="D63" s="18"/>
      <c r="E63" s="18">
        <v>540</v>
      </c>
      <c r="F63" s="18">
        <v>291</v>
      </c>
      <c r="G63" s="18"/>
      <c r="H63" s="18"/>
      <c r="I63" s="18"/>
      <c r="J63" s="18"/>
      <c r="K63" s="33">
        <f t="shared" si="0"/>
        <v>291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1:69" ht="15.75">
      <c r="A64" s="16">
        <v>50</v>
      </c>
      <c r="B64" s="17" t="s">
        <v>50</v>
      </c>
      <c r="C64" s="18"/>
      <c r="D64" s="18"/>
      <c r="E64" s="18"/>
      <c r="F64" s="18"/>
      <c r="G64" s="18">
        <v>280</v>
      </c>
      <c r="H64" s="18">
        <v>120</v>
      </c>
      <c r="I64" s="18"/>
      <c r="J64" s="18"/>
      <c r="K64" s="33">
        <f aca="true" t="shared" si="2" ref="K64:K111">SUM(D64+F64+H64+J64)</f>
        <v>120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1:69" ht="15.75">
      <c r="A65" s="16">
        <v>51</v>
      </c>
      <c r="B65" s="17" t="s">
        <v>51</v>
      </c>
      <c r="C65" s="18"/>
      <c r="D65" s="18"/>
      <c r="E65" s="18"/>
      <c r="F65" s="18"/>
      <c r="G65" s="18">
        <v>180</v>
      </c>
      <c r="H65" s="18">
        <v>70</v>
      </c>
      <c r="I65" s="18"/>
      <c r="J65" s="18"/>
      <c r="K65" s="33">
        <f t="shared" si="2"/>
        <v>70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1:69" ht="15.75">
      <c r="A66" s="16">
        <v>52</v>
      </c>
      <c r="B66" s="17" t="s">
        <v>52</v>
      </c>
      <c r="C66" s="18"/>
      <c r="D66" s="18"/>
      <c r="E66" s="18">
        <v>180</v>
      </c>
      <c r="F66" s="18">
        <v>90</v>
      </c>
      <c r="G66" s="18"/>
      <c r="H66" s="18"/>
      <c r="I66" s="18"/>
      <c r="J66" s="18"/>
      <c r="K66" s="33">
        <f t="shared" si="2"/>
        <v>90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1:69" ht="15.75">
      <c r="A67" s="16">
        <v>53</v>
      </c>
      <c r="B67" s="17" t="s">
        <v>112</v>
      </c>
      <c r="C67" s="18"/>
      <c r="D67" s="18"/>
      <c r="E67" s="18">
        <v>160</v>
      </c>
      <c r="F67" s="18">
        <v>80</v>
      </c>
      <c r="G67" s="18"/>
      <c r="H67" s="18"/>
      <c r="I67" s="18"/>
      <c r="J67" s="18"/>
      <c r="K67" s="33">
        <f t="shared" si="2"/>
        <v>80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1:69" ht="15.75">
      <c r="A68" s="16">
        <v>54</v>
      </c>
      <c r="B68" s="17" t="s">
        <v>43</v>
      </c>
      <c r="C68" s="18">
        <v>600</v>
      </c>
      <c r="D68" s="18">
        <v>250</v>
      </c>
      <c r="E68" s="18"/>
      <c r="F68" s="18"/>
      <c r="G68" s="18"/>
      <c r="H68" s="18"/>
      <c r="I68" s="18"/>
      <c r="J68" s="18"/>
      <c r="K68" s="33">
        <f t="shared" si="2"/>
        <v>250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1:69" ht="15.75">
      <c r="A69" s="16">
        <v>55</v>
      </c>
      <c r="B69" s="17" t="s">
        <v>108</v>
      </c>
      <c r="C69" s="18"/>
      <c r="D69" s="18"/>
      <c r="E69" s="18">
        <v>240</v>
      </c>
      <c r="F69" s="18">
        <v>140</v>
      </c>
      <c r="G69" s="18"/>
      <c r="H69" s="18"/>
      <c r="I69" s="18"/>
      <c r="J69" s="18"/>
      <c r="K69" s="33">
        <f t="shared" si="2"/>
        <v>140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1:69" ht="15.75">
      <c r="A70" s="16">
        <v>56</v>
      </c>
      <c r="B70" s="17" t="s">
        <v>84</v>
      </c>
      <c r="C70" s="18"/>
      <c r="D70" s="18"/>
      <c r="E70" s="18">
        <v>500</v>
      </c>
      <c r="F70" s="18">
        <v>300</v>
      </c>
      <c r="G70" s="18"/>
      <c r="H70" s="18"/>
      <c r="I70" s="18"/>
      <c r="J70" s="18"/>
      <c r="K70" s="33">
        <f t="shared" si="2"/>
        <v>300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1:69" ht="15.75">
      <c r="A71" s="16">
        <v>57</v>
      </c>
      <c r="B71" s="17" t="s">
        <v>75</v>
      </c>
      <c r="C71" s="18">
        <v>40</v>
      </c>
      <c r="D71" s="18">
        <v>40</v>
      </c>
      <c r="E71" s="18"/>
      <c r="F71" s="18"/>
      <c r="G71" s="18"/>
      <c r="H71" s="18"/>
      <c r="I71" s="18"/>
      <c r="J71" s="18"/>
      <c r="K71" s="33">
        <f t="shared" si="2"/>
        <v>40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1:69" ht="15.75">
      <c r="A72" s="16">
        <v>58</v>
      </c>
      <c r="B72" s="17" t="s">
        <v>76</v>
      </c>
      <c r="C72" s="18"/>
      <c r="D72" s="18"/>
      <c r="E72" s="18">
        <v>225</v>
      </c>
      <c r="F72" s="18">
        <v>160</v>
      </c>
      <c r="G72" s="18"/>
      <c r="H72" s="18"/>
      <c r="I72" s="18"/>
      <c r="J72" s="18"/>
      <c r="K72" s="33">
        <f t="shared" si="2"/>
        <v>160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1:69" ht="15.75">
      <c r="A73" s="16">
        <v>59</v>
      </c>
      <c r="B73" s="17" t="s">
        <v>77</v>
      </c>
      <c r="C73" s="18"/>
      <c r="D73" s="18"/>
      <c r="E73" s="18">
        <v>325</v>
      </c>
      <c r="F73" s="18">
        <v>250</v>
      </c>
      <c r="G73" s="18"/>
      <c r="H73" s="18"/>
      <c r="I73" s="18"/>
      <c r="J73" s="18"/>
      <c r="K73" s="33">
        <f t="shared" si="2"/>
        <v>250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1:69" ht="15.75">
      <c r="A74" s="16">
        <v>60</v>
      </c>
      <c r="B74" s="17" t="s">
        <v>38</v>
      </c>
      <c r="C74" s="18"/>
      <c r="D74" s="18"/>
      <c r="E74" s="18"/>
      <c r="F74" s="18">
        <v>150</v>
      </c>
      <c r="G74" s="18"/>
      <c r="H74" s="18"/>
      <c r="I74" s="18"/>
      <c r="J74" s="18"/>
      <c r="K74" s="33">
        <f t="shared" si="2"/>
        <v>150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1:69" ht="15.75">
      <c r="A75" s="16">
        <v>61</v>
      </c>
      <c r="B75" s="17" t="s">
        <v>39</v>
      </c>
      <c r="C75" s="18"/>
      <c r="D75" s="18"/>
      <c r="E75" s="18">
        <v>625</v>
      </c>
      <c r="F75" s="18">
        <v>350</v>
      </c>
      <c r="G75" s="18"/>
      <c r="H75" s="18"/>
      <c r="I75" s="18"/>
      <c r="J75" s="18"/>
      <c r="K75" s="33">
        <f t="shared" si="2"/>
        <v>350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</row>
    <row r="76" spans="1:69" ht="15.75">
      <c r="A76" s="16">
        <v>62</v>
      </c>
      <c r="B76" s="17" t="s">
        <v>56</v>
      </c>
      <c r="C76" s="18">
        <v>280</v>
      </c>
      <c r="D76" s="18">
        <v>100</v>
      </c>
      <c r="E76" s="18"/>
      <c r="F76" s="18"/>
      <c r="G76" s="18"/>
      <c r="H76" s="18"/>
      <c r="I76" s="18"/>
      <c r="J76" s="18"/>
      <c r="K76" s="33">
        <f t="shared" si="2"/>
        <v>100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1:69" ht="15.75">
      <c r="A77" s="16">
        <v>63</v>
      </c>
      <c r="B77" s="17" t="s">
        <v>55</v>
      </c>
      <c r="C77" s="18">
        <v>150</v>
      </c>
      <c r="D77" s="18">
        <v>60</v>
      </c>
      <c r="E77" s="18"/>
      <c r="F77" s="18"/>
      <c r="G77" s="18"/>
      <c r="H77" s="18"/>
      <c r="I77" s="18"/>
      <c r="J77" s="18"/>
      <c r="K77" s="33">
        <f t="shared" si="2"/>
        <v>60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1:69" ht="30.75">
      <c r="A78" s="40">
        <v>64</v>
      </c>
      <c r="B78" s="42" t="s">
        <v>107</v>
      </c>
      <c r="C78" s="18">
        <v>310</v>
      </c>
      <c r="D78" s="18">
        <v>140</v>
      </c>
      <c r="E78" s="18"/>
      <c r="F78" s="18"/>
      <c r="G78" s="18"/>
      <c r="H78" s="18"/>
      <c r="I78" s="18"/>
      <c r="J78" s="18"/>
      <c r="K78" s="33">
        <f t="shared" si="2"/>
        <v>140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1:69" ht="15.75">
      <c r="A79" s="16">
        <v>65</v>
      </c>
      <c r="B79" s="17" t="s">
        <v>94</v>
      </c>
      <c r="C79" s="18"/>
      <c r="D79" s="18"/>
      <c r="E79" s="18"/>
      <c r="F79" s="18"/>
      <c r="G79" s="18">
        <v>535</v>
      </c>
      <c r="H79" s="18">
        <v>250</v>
      </c>
      <c r="I79" s="18">
        <v>160</v>
      </c>
      <c r="J79" s="18">
        <v>60</v>
      </c>
      <c r="K79" s="33">
        <f t="shared" si="2"/>
        <v>310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1:69" ht="15.75">
      <c r="A80" s="16">
        <v>66</v>
      </c>
      <c r="B80" s="17" t="s">
        <v>113</v>
      </c>
      <c r="C80" s="18"/>
      <c r="D80" s="18"/>
      <c r="E80" s="18">
        <v>735</v>
      </c>
      <c r="F80" s="18">
        <v>300</v>
      </c>
      <c r="G80" s="18"/>
      <c r="H80" s="18"/>
      <c r="I80" s="18"/>
      <c r="J80" s="18"/>
      <c r="K80" s="33">
        <f t="shared" si="2"/>
        <v>300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</row>
    <row r="81" spans="1:69" ht="15.75">
      <c r="A81" s="16">
        <v>67</v>
      </c>
      <c r="B81" s="17" t="s">
        <v>62</v>
      </c>
      <c r="C81" s="18"/>
      <c r="D81" s="18"/>
      <c r="E81" s="18"/>
      <c r="F81" s="18">
        <v>150</v>
      </c>
      <c r="G81" s="18"/>
      <c r="H81" s="18"/>
      <c r="I81" s="18"/>
      <c r="J81" s="18"/>
      <c r="K81" s="33">
        <f t="shared" si="2"/>
        <v>150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1:69" ht="15.75">
      <c r="A82" s="16">
        <v>68</v>
      </c>
      <c r="B82" s="17" t="s">
        <v>63</v>
      </c>
      <c r="C82" s="18"/>
      <c r="D82" s="18"/>
      <c r="E82" s="18">
        <v>550</v>
      </c>
      <c r="F82" s="18">
        <v>250</v>
      </c>
      <c r="G82" s="18"/>
      <c r="H82" s="18"/>
      <c r="I82" s="18"/>
      <c r="J82" s="18"/>
      <c r="K82" s="33">
        <f t="shared" si="2"/>
        <v>250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1:69" ht="15.75">
      <c r="A83" s="16">
        <v>69</v>
      </c>
      <c r="B83" s="17" t="s">
        <v>79</v>
      </c>
      <c r="C83" s="18"/>
      <c r="D83" s="18"/>
      <c r="E83" s="18">
        <v>750</v>
      </c>
      <c r="F83" s="18">
        <v>330</v>
      </c>
      <c r="G83" s="18"/>
      <c r="H83" s="18"/>
      <c r="I83" s="18"/>
      <c r="J83" s="18"/>
      <c r="K83" s="33">
        <f t="shared" si="2"/>
        <v>330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1:69" ht="15.75">
      <c r="A84" s="16">
        <v>70</v>
      </c>
      <c r="B84" s="17" t="s">
        <v>78</v>
      </c>
      <c r="C84" s="18"/>
      <c r="D84" s="18"/>
      <c r="E84" s="18"/>
      <c r="F84" s="18"/>
      <c r="G84" s="18">
        <v>175</v>
      </c>
      <c r="H84" s="18">
        <v>100</v>
      </c>
      <c r="I84" s="18"/>
      <c r="J84" s="18"/>
      <c r="K84" s="33">
        <f t="shared" si="2"/>
        <v>100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1:69" ht="15.75">
      <c r="A85" s="16">
        <v>71</v>
      </c>
      <c r="B85" s="17" t="s">
        <v>64</v>
      </c>
      <c r="C85" s="18"/>
      <c r="D85" s="18"/>
      <c r="E85" s="18"/>
      <c r="F85" s="18"/>
      <c r="G85" s="18">
        <v>130</v>
      </c>
      <c r="H85" s="18">
        <v>90</v>
      </c>
      <c r="I85" s="18"/>
      <c r="J85" s="18"/>
      <c r="K85" s="33">
        <f t="shared" si="2"/>
        <v>90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</row>
    <row r="86" spans="1:69" ht="15.75">
      <c r="A86" s="16">
        <v>72</v>
      </c>
      <c r="B86" s="17" t="s">
        <v>65</v>
      </c>
      <c r="C86" s="18"/>
      <c r="D86" s="18"/>
      <c r="E86" s="18"/>
      <c r="F86" s="18"/>
      <c r="G86" s="18">
        <v>175</v>
      </c>
      <c r="H86" s="18">
        <v>165</v>
      </c>
      <c r="I86" s="18"/>
      <c r="J86" s="18"/>
      <c r="K86" s="33">
        <f t="shared" si="2"/>
        <v>165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</row>
    <row r="87" spans="1:69" ht="15.75">
      <c r="A87" s="16">
        <v>73</v>
      </c>
      <c r="B87" s="17" t="s">
        <v>57</v>
      </c>
      <c r="C87" s="18"/>
      <c r="D87" s="18"/>
      <c r="E87" s="18"/>
      <c r="F87" s="18"/>
      <c r="G87" s="18">
        <v>180</v>
      </c>
      <c r="H87" s="18">
        <v>110</v>
      </c>
      <c r="I87" s="18"/>
      <c r="J87" s="18"/>
      <c r="K87" s="33">
        <f t="shared" si="2"/>
        <v>110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</row>
    <row r="88" spans="1:69" ht="15.75">
      <c r="A88" s="16">
        <v>74</v>
      </c>
      <c r="B88" s="17" t="s">
        <v>66</v>
      </c>
      <c r="C88" s="18"/>
      <c r="D88" s="18"/>
      <c r="E88" s="18"/>
      <c r="F88" s="18"/>
      <c r="G88" s="18">
        <v>140</v>
      </c>
      <c r="H88" s="18">
        <v>115</v>
      </c>
      <c r="I88" s="18"/>
      <c r="J88" s="18"/>
      <c r="K88" s="33">
        <f t="shared" si="2"/>
        <v>115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1:69" ht="15.75">
      <c r="A89" s="16">
        <v>75</v>
      </c>
      <c r="B89" s="17" t="s">
        <v>67</v>
      </c>
      <c r="C89" s="18"/>
      <c r="D89" s="18"/>
      <c r="E89" s="18"/>
      <c r="F89" s="18"/>
      <c r="G89" s="18">
        <v>125</v>
      </c>
      <c r="H89" s="18">
        <v>105</v>
      </c>
      <c r="I89" s="18"/>
      <c r="J89" s="18"/>
      <c r="K89" s="33">
        <f t="shared" si="2"/>
        <v>105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1:69" ht="15.75">
      <c r="A90" s="16">
        <v>76</v>
      </c>
      <c r="B90" s="17" t="s">
        <v>80</v>
      </c>
      <c r="C90" s="18"/>
      <c r="D90" s="18"/>
      <c r="E90" s="18"/>
      <c r="F90" s="18"/>
      <c r="G90" s="18">
        <v>125</v>
      </c>
      <c r="H90" s="18">
        <v>105</v>
      </c>
      <c r="I90" s="18"/>
      <c r="J90" s="18"/>
      <c r="K90" s="33">
        <f t="shared" si="2"/>
        <v>105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1:69" ht="15.75">
      <c r="A91" s="16">
        <v>77</v>
      </c>
      <c r="B91" s="17" t="s">
        <v>81</v>
      </c>
      <c r="C91" s="18"/>
      <c r="D91" s="18"/>
      <c r="E91" s="18"/>
      <c r="F91" s="18"/>
      <c r="G91" s="18">
        <v>190</v>
      </c>
      <c r="H91" s="18">
        <v>120</v>
      </c>
      <c r="I91" s="18"/>
      <c r="J91" s="18"/>
      <c r="K91" s="33">
        <f t="shared" si="2"/>
        <v>120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1:69" ht="15.75">
      <c r="A92" s="16">
        <v>78</v>
      </c>
      <c r="B92" s="17" t="s">
        <v>5</v>
      </c>
      <c r="C92" s="18"/>
      <c r="D92" s="18"/>
      <c r="E92" s="18"/>
      <c r="F92" s="18"/>
      <c r="G92" s="18"/>
      <c r="H92" s="18"/>
      <c r="I92" s="18">
        <v>120</v>
      </c>
      <c r="J92" s="18">
        <v>70</v>
      </c>
      <c r="K92" s="33">
        <f t="shared" si="2"/>
        <v>70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1:69" ht="15.75">
      <c r="A93" s="16">
        <v>79</v>
      </c>
      <c r="B93" s="17" t="s">
        <v>6</v>
      </c>
      <c r="C93" s="18"/>
      <c r="D93" s="18"/>
      <c r="E93" s="18"/>
      <c r="F93" s="18"/>
      <c r="G93" s="18"/>
      <c r="H93" s="18"/>
      <c r="I93" s="18">
        <v>75</v>
      </c>
      <c r="J93" s="18">
        <v>40</v>
      </c>
      <c r="K93" s="33">
        <f t="shared" si="2"/>
        <v>40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1:69" ht="15.75">
      <c r="A94" s="16">
        <v>80</v>
      </c>
      <c r="B94" s="17" t="s">
        <v>40</v>
      </c>
      <c r="C94" s="18"/>
      <c r="D94" s="18"/>
      <c r="E94" s="18"/>
      <c r="F94" s="18"/>
      <c r="G94" s="18"/>
      <c r="H94" s="18"/>
      <c r="I94" s="18">
        <v>125</v>
      </c>
      <c r="J94" s="18">
        <v>80</v>
      </c>
      <c r="K94" s="33">
        <f t="shared" si="2"/>
        <v>80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1:69" ht="15.75">
      <c r="A95" s="16">
        <v>81</v>
      </c>
      <c r="B95" s="17" t="s">
        <v>68</v>
      </c>
      <c r="C95" s="18"/>
      <c r="D95" s="18"/>
      <c r="E95" s="18"/>
      <c r="F95" s="18"/>
      <c r="G95" s="18">
        <v>175</v>
      </c>
      <c r="H95" s="18">
        <v>90</v>
      </c>
      <c r="I95" s="18">
        <v>200</v>
      </c>
      <c r="J95" s="18">
        <v>100</v>
      </c>
      <c r="K95" s="33">
        <f t="shared" si="2"/>
        <v>190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1:69" ht="15.75">
      <c r="A96" s="16">
        <v>82</v>
      </c>
      <c r="B96" s="17" t="s">
        <v>41</v>
      </c>
      <c r="C96" s="18"/>
      <c r="D96" s="18"/>
      <c r="E96" s="18"/>
      <c r="F96" s="18"/>
      <c r="G96" s="18"/>
      <c r="H96" s="18"/>
      <c r="I96" s="18">
        <v>115</v>
      </c>
      <c r="J96" s="18">
        <v>65</v>
      </c>
      <c r="K96" s="33">
        <f t="shared" si="2"/>
        <v>65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1:69" ht="15.75">
      <c r="A97" s="16">
        <v>83</v>
      </c>
      <c r="B97" s="17" t="s">
        <v>69</v>
      </c>
      <c r="C97" s="18"/>
      <c r="D97" s="18"/>
      <c r="E97" s="18"/>
      <c r="F97" s="18"/>
      <c r="G97" s="18">
        <v>115</v>
      </c>
      <c r="H97" s="18">
        <v>65</v>
      </c>
      <c r="I97" s="18"/>
      <c r="J97" s="18"/>
      <c r="K97" s="33">
        <f t="shared" si="2"/>
        <v>65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1:69" ht="15.75">
      <c r="A98" s="16">
        <v>84</v>
      </c>
      <c r="B98" s="17" t="s">
        <v>7</v>
      </c>
      <c r="C98" s="18"/>
      <c r="D98" s="18"/>
      <c r="E98" s="18"/>
      <c r="F98" s="18"/>
      <c r="G98" s="18">
        <v>110</v>
      </c>
      <c r="H98" s="18">
        <v>60</v>
      </c>
      <c r="I98" s="18"/>
      <c r="J98" s="18"/>
      <c r="K98" s="33">
        <f t="shared" si="2"/>
        <v>60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1:69" ht="15.75">
      <c r="A99" s="16">
        <v>85</v>
      </c>
      <c r="B99" s="17" t="s">
        <v>42</v>
      </c>
      <c r="C99" s="18"/>
      <c r="D99" s="18"/>
      <c r="E99" s="18"/>
      <c r="F99" s="18"/>
      <c r="G99" s="18">
        <v>225</v>
      </c>
      <c r="H99" s="18">
        <v>130</v>
      </c>
      <c r="I99" s="18"/>
      <c r="J99" s="18"/>
      <c r="K99" s="33">
        <f t="shared" si="2"/>
        <v>130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1:69" ht="15.75">
      <c r="A100" s="16">
        <v>86</v>
      </c>
      <c r="B100" s="17" t="s">
        <v>93</v>
      </c>
      <c r="C100" s="18"/>
      <c r="D100" s="18"/>
      <c r="E100" s="18">
        <v>380</v>
      </c>
      <c r="F100" s="18">
        <v>120</v>
      </c>
      <c r="G100" s="18"/>
      <c r="H100" s="18"/>
      <c r="I100" s="18"/>
      <c r="J100" s="18"/>
      <c r="K100" s="33">
        <f t="shared" si="2"/>
        <v>120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1:69" ht="15.75">
      <c r="A101" s="16">
        <v>87</v>
      </c>
      <c r="B101" s="17" t="s">
        <v>70</v>
      </c>
      <c r="C101" s="18"/>
      <c r="D101" s="18"/>
      <c r="E101" s="18"/>
      <c r="F101" s="18"/>
      <c r="G101" s="18"/>
      <c r="H101" s="18"/>
      <c r="I101" s="18">
        <v>550</v>
      </c>
      <c r="J101" s="18">
        <v>320</v>
      </c>
      <c r="K101" s="33">
        <f t="shared" si="2"/>
        <v>320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1:69" ht="15.75">
      <c r="A102" s="16">
        <v>88</v>
      </c>
      <c r="B102" s="17" t="s">
        <v>95</v>
      </c>
      <c r="C102" s="18"/>
      <c r="D102" s="18"/>
      <c r="E102" s="18">
        <v>190</v>
      </c>
      <c r="F102" s="18">
        <v>70</v>
      </c>
      <c r="G102" s="18"/>
      <c r="H102" s="18"/>
      <c r="I102" s="18"/>
      <c r="J102" s="18"/>
      <c r="K102" s="33">
        <f t="shared" si="2"/>
        <v>70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1:69" ht="15.75">
      <c r="A103" s="16">
        <v>89</v>
      </c>
      <c r="B103" s="17" t="s">
        <v>71</v>
      </c>
      <c r="C103" s="18"/>
      <c r="D103" s="18"/>
      <c r="E103" s="18"/>
      <c r="F103" s="18"/>
      <c r="G103" s="18"/>
      <c r="H103" s="18"/>
      <c r="I103" s="18">
        <v>180</v>
      </c>
      <c r="J103" s="18">
        <v>120</v>
      </c>
      <c r="K103" s="33">
        <f t="shared" si="2"/>
        <v>120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1:69" ht="15.75">
      <c r="A104" s="16">
        <v>90</v>
      </c>
      <c r="B104" s="17" t="s">
        <v>114</v>
      </c>
      <c r="C104" s="18"/>
      <c r="D104" s="18"/>
      <c r="E104" s="18"/>
      <c r="F104" s="18"/>
      <c r="G104" s="18">
        <v>450</v>
      </c>
      <c r="H104" s="18">
        <v>200</v>
      </c>
      <c r="I104" s="18"/>
      <c r="J104" s="18"/>
      <c r="K104" s="33">
        <f t="shared" si="2"/>
        <v>200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1:69" ht="15.75">
      <c r="A105" s="16">
        <v>91</v>
      </c>
      <c r="B105" s="17" t="s">
        <v>44</v>
      </c>
      <c r="C105" s="18"/>
      <c r="D105" s="18"/>
      <c r="E105" s="18"/>
      <c r="F105" s="18"/>
      <c r="G105" s="18"/>
      <c r="H105" s="18"/>
      <c r="I105" s="18">
        <v>540</v>
      </c>
      <c r="J105" s="18">
        <v>260</v>
      </c>
      <c r="K105" s="33">
        <f t="shared" si="2"/>
        <v>260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1:69" ht="15.75">
      <c r="A106" s="16">
        <v>92</v>
      </c>
      <c r="B106" s="17" t="s">
        <v>45</v>
      </c>
      <c r="C106" s="18"/>
      <c r="D106" s="18"/>
      <c r="E106" s="18">
        <v>400</v>
      </c>
      <c r="F106" s="18">
        <v>140</v>
      </c>
      <c r="G106" s="18"/>
      <c r="H106" s="18"/>
      <c r="I106" s="18"/>
      <c r="J106" s="18"/>
      <c r="K106" s="33">
        <f t="shared" si="2"/>
        <v>140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1:69" ht="15.75">
      <c r="A107" s="16">
        <v>93</v>
      </c>
      <c r="B107" s="17" t="s">
        <v>109</v>
      </c>
      <c r="C107" s="18">
        <v>670</v>
      </c>
      <c r="D107" s="18">
        <v>380</v>
      </c>
      <c r="E107" s="18"/>
      <c r="F107" s="18"/>
      <c r="G107" s="18"/>
      <c r="H107" s="18"/>
      <c r="I107" s="18"/>
      <c r="J107" s="18"/>
      <c r="K107" s="33">
        <f t="shared" si="2"/>
        <v>380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1:69" ht="15.75">
      <c r="A108" s="16">
        <v>94</v>
      </c>
      <c r="B108" s="17" t="s">
        <v>49</v>
      </c>
      <c r="C108" s="18"/>
      <c r="D108" s="18"/>
      <c r="E108" s="18"/>
      <c r="F108" s="18"/>
      <c r="G108" s="18"/>
      <c r="H108" s="18"/>
      <c r="I108" s="18">
        <v>385</v>
      </c>
      <c r="J108" s="18">
        <v>340</v>
      </c>
      <c r="K108" s="33">
        <f t="shared" si="2"/>
        <v>340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1:69" ht="15.75">
      <c r="A109" s="16">
        <v>95</v>
      </c>
      <c r="B109" s="17" t="s">
        <v>85</v>
      </c>
      <c r="C109" s="18"/>
      <c r="D109" s="18"/>
      <c r="E109" s="18"/>
      <c r="F109" s="18"/>
      <c r="G109" s="18"/>
      <c r="H109" s="18"/>
      <c r="I109" s="18">
        <v>200</v>
      </c>
      <c r="J109" s="18">
        <v>130</v>
      </c>
      <c r="K109" s="33">
        <f t="shared" si="2"/>
        <v>130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1:69" ht="15.75">
      <c r="A110" s="16">
        <v>96</v>
      </c>
      <c r="B110" s="17" t="s">
        <v>110</v>
      </c>
      <c r="C110" s="18"/>
      <c r="D110" s="18"/>
      <c r="E110" s="18"/>
      <c r="F110" s="18"/>
      <c r="G110" s="18">
        <v>350</v>
      </c>
      <c r="H110" s="18">
        <v>140</v>
      </c>
      <c r="I110" s="18"/>
      <c r="J110" s="18"/>
      <c r="K110" s="33">
        <f t="shared" si="2"/>
        <v>140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1:69" ht="15.75">
      <c r="A111" s="16">
        <v>97</v>
      </c>
      <c r="B111" s="17" t="s">
        <v>115</v>
      </c>
      <c r="C111" s="18"/>
      <c r="D111" s="18"/>
      <c r="E111" s="18"/>
      <c r="F111" s="18"/>
      <c r="G111" s="18">
        <v>825</v>
      </c>
      <c r="H111" s="18">
        <v>390</v>
      </c>
      <c r="I111" s="18"/>
      <c r="J111" s="18"/>
      <c r="K111" s="33">
        <f t="shared" si="2"/>
        <v>390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1:69" ht="15.75">
      <c r="A112" s="16">
        <v>98</v>
      </c>
      <c r="B112" s="17" t="s">
        <v>122</v>
      </c>
      <c r="C112" s="18"/>
      <c r="D112" s="18"/>
      <c r="E112" s="18"/>
      <c r="F112" s="18"/>
      <c r="G112" s="18"/>
      <c r="H112" s="18"/>
      <c r="I112" s="19">
        <v>570</v>
      </c>
      <c r="J112" s="18">
        <v>430</v>
      </c>
      <c r="K112" s="33">
        <f aca="true" t="shared" si="3" ref="K112:K125">SUM(D112+F112+H112+J112)</f>
        <v>430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1:69" ht="16.5" thickBot="1">
      <c r="A113" s="16">
        <v>99</v>
      </c>
      <c r="B113" s="17" t="s">
        <v>96</v>
      </c>
      <c r="C113" s="18"/>
      <c r="D113" s="18">
        <v>160</v>
      </c>
      <c r="E113" s="18"/>
      <c r="F113" s="18"/>
      <c r="G113" s="18"/>
      <c r="H113" s="18"/>
      <c r="I113" s="19"/>
      <c r="J113" s="18"/>
      <c r="K113" s="33">
        <f t="shared" si="3"/>
        <v>160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1:69" ht="17.25" thickBot="1" thickTop="1">
      <c r="A114" s="20"/>
      <c r="B114" s="21" t="s">
        <v>8</v>
      </c>
      <c r="C114" s="38">
        <f aca="true" t="shared" si="4" ref="C114:J114">SUM(C52:C113)</f>
        <v>4346</v>
      </c>
      <c r="D114" s="38">
        <f t="shared" si="4"/>
        <v>2890</v>
      </c>
      <c r="E114" s="38">
        <f t="shared" si="4"/>
        <v>7819</v>
      </c>
      <c r="F114" s="38">
        <f t="shared" si="4"/>
        <v>4490</v>
      </c>
      <c r="G114" s="38">
        <f t="shared" si="4"/>
        <v>4745</v>
      </c>
      <c r="H114" s="38">
        <f t="shared" si="4"/>
        <v>2555</v>
      </c>
      <c r="I114" s="38">
        <f t="shared" si="4"/>
        <v>3220</v>
      </c>
      <c r="J114" s="38">
        <f t="shared" si="4"/>
        <v>2015</v>
      </c>
      <c r="K114" s="39">
        <f t="shared" si="3"/>
        <v>11950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1:69" ht="16.5" thickTop="1">
      <c r="A115" s="22">
        <v>100</v>
      </c>
      <c r="B115" s="23" t="s">
        <v>102</v>
      </c>
      <c r="C115" s="24"/>
      <c r="D115" s="24"/>
      <c r="E115" s="24"/>
      <c r="F115" s="24"/>
      <c r="G115" s="24"/>
      <c r="H115" s="24"/>
      <c r="I115" s="25"/>
      <c r="J115" s="24"/>
      <c r="K115" s="25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1:69" ht="15.75">
      <c r="A116" s="18">
        <v>101</v>
      </c>
      <c r="B116" s="26" t="s">
        <v>14</v>
      </c>
      <c r="C116" s="18"/>
      <c r="D116" s="18"/>
      <c r="E116" s="18"/>
      <c r="F116" s="18"/>
      <c r="G116" s="18">
        <v>675</v>
      </c>
      <c r="H116" s="18">
        <v>550</v>
      </c>
      <c r="I116" s="18"/>
      <c r="J116" s="18"/>
      <c r="K116" s="33">
        <f t="shared" si="3"/>
        <v>550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1:69" ht="15.75">
      <c r="A117" s="18">
        <v>102</v>
      </c>
      <c r="B117" s="27" t="s">
        <v>15</v>
      </c>
      <c r="C117" s="18"/>
      <c r="D117" s="18"/>
      <c r="E117" s="18"/>
      <c r="F117" s="18"/>
      <c r="G117" s="18">
        <v>550</v>
      </c>
      <c r="H117" s="18">
        <v>410</v>
      </c>
      <c r="I117" s="18"/>
      <c r="J117" s="18"/>
      <c r="K117" s="33">
        <f t="shared" si="3"/>
        <v>410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1:69" ht="15.75">
      <c r="A118" s="18">
        <v>103</v>
      </c>
      <c r="B118" s="27" t="s">
        <v>16</v>
      </c>
      <c r="C118" s="18"/>
      <c r="D118" s="18"/>
      <c r="E118" s="18"/>
      <c r="F118" s="18"/>
      <c r="G118" s="18">
        <v>300</v>
      </c>
      <c r="H118" s="18">
        <v>285</v>
      </c>
      <c r="I118" s="18"/>
      <c r="J118" s="18"/>
      <c r="K118" s="33">
        <f t="shared" si="3"/>
        <v>285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1:69" ht="15.75">
      <c r="A119" s="18">
        <v>104</v>
      </c>
      <c r="B119" s="27" t="s">
        <v>72</v>
      </c>
      <c r="C119" s="18"/>
      <c r="D119" s="18"/>
      <c r="E119" s="18"/>
      <c r="F119" s="18"/>
      <c r="G119" s="18"/>
      <c r="H119" s="18"/>
      <c r="I119" s="18">
        <v>220</v>
      </c>
      <c r="J119" s="18">
        <v>150</v>
      </c>
      <c r="K119" s="33">
        <f t="shared" si="3"/>
        <v>150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1:69" ht="15.75">
      <c r="A120" s="18">
        <v>105</v>
      </c>
      <c r="B120" s="27" t="s">
        <v>17</v>
      </c>
      <c r="C120" s="18"/>
      <c r="D120" s="18"/>
      <c r="E120" s="18"/>
      <c r="F120" s="18"/>
      <c r="G120" s="18"/>
      <c r="H120" s="18"/>
      <c r="I120" s="18">
        <v>480</v>
      </c>
      <c r="J120" s="18">
        <v>350</v>
      </c>
      <c r="K120" s="33">
        <f t="shared" si="3"/>
        <v>350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1:69" ht="15.75">
      <c r="A121" s="18">
        <v>106</v>
      </c>
      <c r="B121" s="27" t="s">
        <v>18</v>
      </c>
      <c r="C121" s="18"/>
      <c r="D121" s="18"/>
      <c r="E121" s="18"/>
      <c r="F121" s="18"/>
      <c r="G121" s="18"/>
      <c r="H121" s="18"/>
      <c r="I121" s="18">
        <v>325</v>
      </c>
      <c r="J121" s="18">
        <v>260</v>
      </c>
      <c r="K121" s="33">
        <f t="shared" si="3"/>
        <v>260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1:69" ht="15.75">
      <c r="A122" s="18">
        <v>107</v>
      </c>
      <c r="B122" s="27" t="s">
        <v>73</v>
      </c>
      <c r="C122" s="18"/>
      <c r="D122" s="18"/>
      <c r="E122" s="18"/>
      <c r="F122" s="18"/>
      <c r="G122" s="18"/>
      <c r="H122" s="18"/>
      <c r="I122" s="18">
        <v>270</v>
      </c>
      <c r="J122" s="18">
        <v>150</v>
      </c>
      <c r="K122" s="33">
        <f t="shared" si="3"/>
        <v>150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1:69" ht="15.75">
      <c r="A123" s="18">
        <v>108</v>
      </c>
      <c r="B123" s="27" t="s">
        <v>74</v>
      </c>
      <c r="C123" s="18"/>
      <c r="D123" s="18"/>
      <c r="E123" s="18"/>
      <c r="F123" s="18"/>
      <c r="G123" s="18"/>
      <c r="H123" s="18"/>
      <c r="I123" s="18">
        <v>190</v>
      </c>
      <c r="J123" s="18">
        <v>110</v>
      </c>
      <c r="K123" s="33">
        <f t="shared" si="3"/>
        <v>110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1:69" ht="16.5" thickBot="1">
      <c r="A124" s="28"/>
      <c r="B124" s="12" t="s">
        <v>58</v>
      </c>
      <c r="C124" s="34">
        <f aca="true" t="shared" si="5" ref="C124:J124">SUM(C116:C123)</f>
        <v>0</v>
      </c>
      <c r="D124" s="34">
        <f t="shared" si="5"/>
        <v>0</v>
      </c>
      <c r="E124" s="34">
        <f t="shared" si="5"/>
        <v>0</v>
      </c>
      <c r="F124" s="34">
        <f t="shared" si="5"/>
        <v>0</v>
      </c>
      <c r="G124" s="34">
        <f t="shared" si="5"/>
        <v>1525</v>
      </c>
      <c r="H124" s="34">
        <f t="shared" si="5"/>
        <v>1245</v>
      </c>
      <c r="I124" s="34">
        <f t="shared" si="5"/>
        <v>1485</v>
      </c>
      <c r="J124" s="34">
        <f t="shared" si="5"/>
        <v>1020</v>
      </c>
      <c r="K124" s="35">
        <f t="shared" si="3"/>
        <v>2265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1:11" ht="16.5" thickTop="1">
      <c r="A125" s="51" t="s">
        <v>4</v>
      </c>
      <c r="B125" s="52"/>
      <c r="C125" s="36">
        <f aca="true" t="shared" si="6" ref="C125:J125">SUM(C50,C114,C124)</f>
        <v>6366</v>
      </c>
      <c r="D125" s="36">
        <f t="shared" si="6"/>
        <v>4530</v>
      </c>
      <c r="E125" s="36">
        <f t="shared" si="6"/>
        <v>12916</v>
      </c>
      <c r="F125" s="36">
        <f t="shared" si="6"/>
        <v>7810</v>
      </c>
      <c r="G125" s="36">
        <f t="shared" si="6"/>
        <v>9115</v>
      </c>
      <c r="H125" s="36">
        <f t="shared" si="6"/>
        <v>5455</v>
      </c>
      <c r="I125" s="36">
        <f t="shared" si="6"/>
        <v>7525</v>
      </c>
      <c r="J125" s="36">
        <f t="shared" si="6"/>
        <v>4835</v>
      </c>
      <c r="K125" s="37">
        <f t="shared" si="3"/>
        <v>22630</v>
      </c>
    </row>
    <row r="126" spans="1:10" ht="1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2:11" ht="30" customHeight="1">
      <c r="B127" s="53" t="s">
        <v>119</v>
      </c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2:10" ht="13.5" customHeight="1">
      <c r="B128" s="45"/>
      <c r="C128" s="46"/>
      <c r="D128" s="46"/>
      <c r="E128" s="46"/>
      <c r="F128" s="46"/>
      <c r="G128" s="46"/>
      <c r="H128" s="46"/>
      <c r="I128" s="46"/>
      <c r="J128" s="46"/>
    </row>
  </sheetData>
  <mergeCells count="13">
    <mergeCell ref="A3:J3"/>
    <mergeCell ref="C5:D5"/>
    <mergeCell ref="E5:F5"/>
    <mergeCell ref="G5:H5"/>
    <mergeCell ref="I5:J5"/>
    <mergeCell ref="A5:A6"/>
    <mergeCell ref="B5:B6"/>
    <mergeCell ref="K5:K6"/>
    <mergeCell ref="B128:J128"/>
    <mergeCell ref="A8:B8"/>
    <mergeCell ref="A51:B51"/>
    <mergeCell ref="A125:B125"/>
    <mergeCell ref="B127:K12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6" r:id="rId1"/>
  <headerFooter alignWithMargins="0">
    <oddHeader>&amp;CStrona &amp;P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11.253906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Franek</cp:lastModifiedBy>
  <cp:lastPrinted>2000-12-13T08:59:00Z</cp:lastPrinted>
  <dcterms:created xsi:type="dcterms:W3CDTF">2000-11-02T07:32:18Z</dcterms:created>
  <dcterms:modified xsi:type="dcterms:W3CDTF">2001-03-21T14:25:32Z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