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<sst xmlns="http://schemas.openxmlformats.org/spreadsheetml/2006/main" count="52" uniqueCount="43">
  <si>
    <t xml:space="preserve">bieżące </t>
  </si>
  <si>
    <t>majątkowe</t>
  </si>
  <si>
    <t>Dział</t>
  </si>
  <si>
    <t>0830</t>
  </si>
  <si>
    <t>0970</t>
  </si>
  <si>
    <t>2030</t>
  </si>
  <si>
    <t>2010</t>
  </si>
  <si>
    <t>Dział 758 Różne rozliczenia</t>
  </si>
  <si>
    <t>Dział 852 Pomoc społeczna</t>
  </si>
  <si>
    <t>Dział 854 Edukacyjna opieka wychowawcza</t>
  </si>
  <si>
    <t>dotacje celowe otrzymane z budżetu państwa na realizację zadań bieżących z zakresu administracji rządowej  oraz innych zadań zleconych gminie (związkom gmin) ustawami (pomocy społecznej -  zasiłki i pomoc w naturze)</t>
  </si>
  <si>
    <t xml:space="preserve">dotacje celowe otrzymane z budżetu państwa na realizację  własnych zadań bieżących gmin - z zakresu pomocy społecznej- dożywianie 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</si>
  <si>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</si>
  <si>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</si>
  <si>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</si>
  <si>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</si>
  <si>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wpływy z różnych dochodów (zwrot środków z wydatków niewygasajacych)</t>
  </si>
  <si>
    <t>Dochody ogółem, w tym:</t>
  </si>
  <si>
    <t>Źródła dochodów</t>
  </si>
  <si>
    <t>L.p</t>
  </si>
  <si>
    <t>Załącznik nr 1</t>
  </si>
  <si>
    <t xml:space="preserve">do Uchwały Nr   /   / </t>
  </si>
  <si>
    <t xml:space="preserve">Rady Gminy Michałowice </t>
  </si>
  <si>
    <t xml:space="preserve">z dnia            2010r.  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</si>
  <si>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</si>
  <si>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</si>
  <si>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</si>
  <si>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</si>
  <si>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</si>
  <si>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</si>
  <si>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>dotacje celowe otrzymane z budżetu państwa na realizację zadań bieżących z zakresu administracji rządowej oraz innych zadań zleconych gminie (związkom gmin) ustawami (obrony cywilnej)</t>
  </si>
  <si>
    <t>Dział 754 Bezpieczeństwo publiczne i ochrona przeciwpożarowa</t>
  </si>
  <si>
    <t>Dział 900 Gospodarka komunalna i ochrona środowiska</t>
  </si>
  <si>
    <t>Plan po zmianach 75 104 242 zł</t>
  </si>
  <si>
    <t>Dokonać zmian w planie dochodów gminy na rok 2010 stanowiącym tabelę nr 1 do Uchwały Budżetowej na rok 2010 Gminy Michałowice Nr XXXVIII/262/2009 z dnia 21 grudnia 2009 r. w sposób następujący:</t>
  </si>
  <si>
    <t xml:space="preserve"> dochody majątkowe </t>
  </si>
  <si>
    <r>
      <t xml:space="preserve">dotacje celowe otrzymane z budżetu państwa na realizację  własnych zadań bieżących gmin - z zakresu pomocy społecznej- zasiłki i pomoc w naturze (zasiłki stałe) </t>
    </r>
    <r>
      <rPr>
        <i/>
        <sz val="9"/>
        <rFont val="Times New Roman"/>
        <family val="1"/>
      </rPr>
      <t>decyzja nr 3/2010 Wojewody Mazowieckiego z dnia 25.02.2010 r.</t>
    </r>
  </si>
  <si>
    <r>
      <t xml:space="preserve">dotacje celowe otrzymane z budżetu państwa na realizację zadań bieżących z zakresu administracji rządowej  oraz innych zadań zleconych gminie (związkom gmin) ustawami (obrona cywilna) </t>
    </r>
    <r>
      <rPr>
        <i/>
        <sz val="9"/>
        <rFont val="Times New Roman"/>
        <family val="1"/>
      </rPr>
      <t>decyzja nr 3/2010 Wojewody Mazowieckiego z dnia 25.02.2010 r.</t>
    </r>
  </si>
  <si>
    <r>
      <t xml:space="preserve">dotacje celowe otrzymane z budżetu państwa na realizację zadań bieżących z zakresu administracji rządowej  oraz innych zadań zleconych gminie (związkom gmin) ustawami (pomocy społecznej - świadczenia rodzinne) </t>
    </r>
    <r>
      <rPr>
        <i/>
        <sz val="9"/>
        <rFont val="Times New Roman"/>
        <family val="1"/>
      </rPr>
      <t>decyzja nr 3/2010 Wojewody Mazowieckiego z dnia 25.02.2010 r</t>
    </r>
    <r>
      <rPr>
        <sz val="9"/>
        <rFont val="Times New Roman"/>
        <family val="1"/>
      </rPr>
      <t>.</t>
    </r>
  </si>
  <si>
    <r>
      <t xml:space="preserve">dotacje celowe otrzymane z budżetu państwa na realizację zadań bieżących z zakresu administracji rządowej oraz innych zadań zleconych gminie (związkom gmin) ustawami  (pomocy społecznej- składki na ubezp.zdrowotne) </t>
    </r>
    <r>
      <rPr>
        <i/>
        <sz val="9"/>
        <rFont val="Times New Roman"/>
        <family val="1"/>
      </rPr>
      <t>decyzja nr 3/2010 Wojewody Mazowieckiego z dnia 25.02.2010 r.</t>
    </r>
  </si>
  <si>
    <r>
      <t xml:space="preserve">dotacje celowe otrzymane z budżetu państwa na realizację własnych zadań bieżących  gmin (pomocy społecznej- składki na ubezp.zdrowotne) </t>
    </r>
    <r>
      <rPr>
        <i/>
        <sz val="9"/>
        <rFont val="Times New Roman"/>
        <family val="1"/>
      </rPr>
      <t>decyzja nr 3/2010 Wojewody Mazowieckiego z dnia 25.02.2010 r.</t>
    </r>
  </si>
  <si>
    <r>
      <t xml:space="preserve">wpływy z różnych opłat  (wpływ środków pieniężnych - </t>
    </r>
    <r>
      <rPr>
        <i/>
        <sz val="9"/>
        <rFont val="Times New Roman"/>
        <family val="1"/>
      </rPr>
      <t>likwidacja gminnego funduszu ochrony środowiska)</t>
    </r>
  </si>
  <si>
    <r>
      <t xml:space="preserve">subwencja ogólna z budżetu państwa-część oświatowa dla jednostek samorządu terytorialnego    </t>
    </r>
    <r>
      <rPr>
        <i/>
        <sz val="9"/>
        <rFont val="Times New Roman"/>
        <family val="1"/>
      </rPr>
      <t>pismo Ministra Finansów nr ST3/4820/2/10 z dnia 9.02.2010 r.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</si>
</sst>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9" fillId="0" borderId="0" xfId="0" applyFont="1" applyAlignment="1">
      <alignment/>
    </xf>
    <xf numFmtId="0" fontId="3" fillId="0" borderId="4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6"/>
  <sheetViews>
    <sheetView tabSelected="1" workbookViewId="0" topLeftCell="A4">
      <selection activeCell="E12" sqref="E12"/>
    </sheetView>
  </sheetViews>
  <sheetFormatPr defaultColWidth="9.00390625" defaultRowHeight="12.75"/>
  <cols>
    <col min="1" max="1" width="4.00390625" style="1" customWidth="1"/>
    <col min="2" max="2" width="5.125" style="1" customWidth="1"/>
    <col min="3" max="3" width="10.25390625" style="1" hidden="1" customWidth="1"/>
    <col min="4" max="4" width="5.75390625" style="1" hidden="1" customWidth="1"/>
    <col min="5" max="5" width="40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0" width="11.25390625" style="1" customWidth="1"/>
    <col min="11" max="11" width="10.37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20" customWidth="1"/>
    <col min="20" max="16384" width="9.125" style="1" customWidth="1"/>
  </cols>
  <sheetData>
    <row r="1" spans="5:14" ht="12">
      <c r="E1" s="2"/>
      <c r="F1" s="2"/>
      <c r="L1" s="2" t="s">
        <v>20</v>
      </c>
      <c r="M1" s="2"/>
      <c r="N1" s="2"/>
    </row>
    <row r="2" spans="5:14" ht="12">
      <c r="E2" s="2"/>
      <c r="F2" s="2"/>
      <c r="L2" s="2" t="s">
        <v>21</v>
      </c>
      <c r="M2" s="2"/>
      <c r="N2" s="2"/>
    </row>
    <row r="3" spans="5:14" ht="12">
      <c r="E3" s="2"/>
      <c r="F3" s="2"/>
      <c r="L3" s="2" t="s">
        <v>22</v>
      </c>
      <c r="M3" s="2"/>
      <c r="N3" s="2"/>
    </row>
    <row r="4" spans="5:14" ht="12">
      <c r="E4" s="2"/>
      <c r="F4" s="2"/>
      <c r="L4" s="2" t="s">
        <v>23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79" t="s">
        <v>34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8" ht="11.25" customHeight="1">
      <c r="A7" s="3"/>
      <c r="B7" s="3"/>
      <c r="C7" s="3"/>
      <c r="D7" s="4"/>
      <c r="E7" s="4"/>
      <c r="G7" s="1" t="s">
        <v>13</v>
      </c>
      <c r="M7" s="47" t="s">
        <v>29</v>
      </c>
      <c r="O7" s="5"/>
      <c r="P7" s="5"/>
      <c r="Q7" s="5"/>
      <c r="R7" s="6"/>
    </row>
    <row r="8" spans="1:18" ht="4.5" customHeight="1">
      <c r="A8" s="81" t="s">
        <v>19</v>
      </c>
      <c r="B8" s="84" t="s">
        <v>2</v>
      </c>
      <c r="C8" s="50"/>
      <c r="D8" s="51"/>
      <c r="E8" s="81" t="s">
        <v>18</v>
      </c>
      <c r="F8" s="52"/>
      <c r="G8" s="52"/>
      <c r="H8" s="52"/>
      <c r="I8" s="76" t="s">
        <v>24</v>
      </c>
      <c r="J8" s="72" t="s">
        <v>25</v>
      </c>
      <c r="K8" s="73"/>
      <c r="L8" s="76" t="s">
        <v>27</v>
      </c>
      <c r="M8" s="72" t="s">
        <v>25</v>
      </c>
      <c r="N8" s="73"/>
      <c r="O8" s="5"/>
      <c r="P8" s="5"/>
      <c r="Q8" s="5"/>
      <c r="R8" s="6"/>
    </row>
    <row r="9" spans="1:18" ht="7.5" customHeight="1">
      <c r="A9" s="82"/>
      <c r="B9" s="85"/>
      <c r="C9" s="53"/>
      <c r="D9" s="54"/>
      <c r="E9" s="82"/>
      <c r="F9" s="25"/>
      <c r="G9" s="25"/>
      <c r="H9" s="25"/>
      <c r="I9" s="77"/>
      <c r="J9" s="74"/>
      <c r="K9" s="75"/>
      <c r="L9" s="77"/>
      <c r="M9" s="74"/>
      <c r="N9" s="75"/>
      <c r="O9" s="5"/>
      <c r="P9" s="5"/>
      <c r="Q9" s="5"/>
      <c r="R9" s="6"/>
    </row>
    <row r="10" spans="1:18" ht="23.25" customHeight="1">
      <c r="A10" s="83"/>
      <c r="B10" s="85"/>
      <c r="C10" s="48"/>
      <c r="D10" s="49"/>
      <c r="E10" s="83"/>
      <c r="F10" s="46"/>
      <c r="G10" s="44" t="s">
        <v>0</v>
      </c>
      <c r="H10" s="49" t="s">
        <v>1</v>
      </c>
      <c r="I10" s="78"/>
      <c r="J10" s="44" t="s">
        <v>26</v>
      </c>
      <c r="K10" s="44" t="s">
        <v>35</v>
      </c>
      <c r="L10" s="78"/>
      <c r="M10" s="44" t="s">
        <v>28</v>
      </c>
      <c r="N10" s="44" t="s">
        <v>35</v>
      </c>
      <c r="O10" s="44"/>
      <c r="P10" s="45"/>
      <c r="Q10" s="45"/>
      <c r="R10" s="43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30">
        <v>13</v>
      </c>
      <c r="Q11" s="30">
        <v>14</v>
      </c>
      <c r="R11" s="7">
        <v>15</v>
      </c>
    </row>
    <row r="12" spans="1:18" ht="66" customHeight="1">
      <c r="A12" s="9">
        <v>1</v>
      </c>
      <c r="B12" s="12">
        <v>754</v>
      </c>
      <c r="C12" s="7" t="s">
        <v>30</v>
      </c>
      <c r="D12" s="8">
        <v>0</v>
      </c>
      <c r="E12" s="13" t="s">
        <v>37</v>
      </c>
      <c r="F12" s="7"/>
      <c r="G12" s="7">
        <v>0</v>
      </c>
      <c r="H12" s="7"/>
      <c r="I12" s="56">
        <f>SUM(J12+K12)</f>
        <v>300</v>
      </c>
      <c r="J12" s="57">
        <v>300</v>
      </c>
      <c r="K12" s="57">
        <v>0</v>
      </c>
      <c r="L12" s="57">
        <v>0</v>
      </c>
      <c r="M12" s="57">
        <v>0</v>
      </c>
      <c r="N12" s="57">
        <v>0</v>
      </c>
      <c r="O12" s="7"/>
      <c r="P12" s="30"/>
      <c r="Q12" s="30"/>
      <c r="R12" s="7"/>
    </row>
    <row r="13" spans="1:18" ht="18" customHeight="1">
      <c r="A13" s="69" t="s">
        <v>31</v>
      </c>
      <c r="B13" s="70"/>
      <c r="C13" s="70"/>
      <c r="D13" s="70"/>
      <c r="E13" s="71"/>
      <c r="F13" s="7">
        <v>0</v>
      </c>
      <c r="G13" s="7">
        <v>0</v>
      </c>
      <c r="H13" s="7">
        <v>0</v>
      </c>
      <c r="I13" s="56">
        <f>SUM(I12)</f>
        <v>300</v>
      </c>
      <c r="J13" s="57">
        <f>SUM(J12)</f>
        <v>300</v>
      </c>
      <c r="K13" s="57">
        <f>SUM(K12)</f>
        <v>0</v>
      </c>
      <c r="L13" s="57">
        <v>0</v>
      </c>
      <c r="M13" s="57">
        <v>0</v>
      </c>
      <c r="N13" s="57">
        <v>0</v>
      </c>
      <c r="O13" s="7"/>
      <c r="P13" s="30"/>
      <c r="Q13" s="30"/>
      <c r="R13" s="7"/>
    </row>
    <row r="14" spans="1:18" ht="42.75" customHeight="1">
      <c r="A14" s="9">
        <v>1</v>
      </c>
      <c r="B14" s="12">
        <v>758</v>
      </c>
      <c r="C14" s="9">
        <v>75801</v>
      </c>
      <c r="D14" s="9">
        <v>2920</v>
      </c>
      <c r="E14" s="11" t="s">
        <v>42</v>
      </c>
      <c r="F14" s="26">
        <f>SUM(G14+H14)</f>
        <v>11450698</v>
      </c>
      <c r="G14" s="27">
        <v>11450698</v>
      </c>
      <c r="H14" s="27">
        <v>0</v>
      </c>
      <c r="I14" s="58">
        <f>SUM(K14+J14)</f>
        <v>0</v>
      </c>
      <c r="J14" s="59"/>
      <c r="K14" s="59"/>
      <c r="L14" s="58">
        <f>SUM(N14+M14)</f>
        <v>285603</v>
      </c>
      <c r="M14" s="58">
        <v>285603</v>
      </c>
      <c r="N14" s="59"/>
      <c r="O14" s="28">
        <v>7046584</v>
      </c>
      <c r="P14" s="28">
        <v>7046584</v>
      </c>
      <c r="Q14" s="40"/>
      <c r="R14" s="29">
        <f>SUM(L14/F14)*100</f>
        <v>2.4941972969682724</v>
      </c>
    </row>
    <row r="15" spans="1:66" s="23" customFormat="1" ht="26.25" customHeight="1" hidden="1">
      <c r="A15" s="9">
        <v>3</v>
      </c>
      <c r="B15" s="12">
        <v>758</v>
      </c>
      <c r="C15" s="9">
        <v>75814</v>
      </c>
      <c r="D15" s="10" t="s">
        <v>4</v>
      </c>
      <c r="E15" s="11" t="s">
        <v>16</v>
      </c>
      <c r="F15" s="26">
        <f>SUM(G15+H15)</f>
        <v>1845407</v>
      </c>
      <c r="G15" s="27">
        <v>1845407</v>
      </c>
      <c r="H15" s="27">
        <v>0</v>
      </c>
      <c r="I15" s="58">
        <f>SUM(K15+J15)</f>
        <v>0</v>
      </c>
      <c r="J15" s="59"/>
      <c r="K15" s="59"/>
      <c r="L15" s="58">
        <f>SUM(N15+M15)</f>
        <v>0</v>
      </c>
      <c r="M15" s="58"/>
      <c r="N15" s="59"/>
      <c r="O15" s="28">
        <v>1253000</v>
      </c>
      <c r="P15" s="28">
        <v>1253000</v>
      </c>
      <c r="Q15" s="28"/>
      <c r="R15" s="29">
        <f>SUM(L15/F15)*100</f>
        <v>0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</row>
    <row r="16" spans="1:19" s="24" customFormat="1" ht="15.75" customHeight="1">
      <c r="A16" s="88" t="s">
        <v>7</v>
      </c>
      <c r="B16" s="89"/>
      <c r="C16" s="89"/>
      <c r="D16" s="90"/>
      <c r="E16" s="91"/>
      <c r="F16" s="34">
        <f>SUM(F14:F15)</f>
        <v>13296105</v>
      </c>
      <c r="G16" s="35">
        <f>SUM(G14:G15)</f>
        <v>13296105</v>
      </c>
      <c r="H16" s="35">
        <f>SUM(H14:H14)</f>
        <v>0</v>
      </c>
      <c r="I16" s="58">
        <f>SUM(K16+J16)</f>
        <v>0</v>
      </c>
      <c r="J16" s="60">
        <f>SUM(J14:J14)</f>
        <v>0</v>
      </c>
      <c r="K16" s="60">
        <f>SUM(K14:K14)</f>
        <v>0</v>
      </c>
      <c r="L16" s="58">
        <f>SUM(N16+M16)</f>
        <v>285603</v>
      </c>
      <c r="M16" s="60">
        <f>SUM(M14:M14)</f>
        <v>285603</v>
      </c>
      <c r="N16" s="60">
        <f>SUM(N14:N14)</f>
        <v>0</v>
      </c>
      <c r="O16" s="36">
        <f>SUM(O14:O15)</f>
        <v>8299584</v>
      </c>
      <c r="P16" s="36">
        <f>SUM(P14:P15)</f>
        <v>8299584</v>
      </c>
      <c r="Q16" s="41">
        <v>0</v>
      </c>
      <c r="R16" s="29">
        <f>SUM(L16/F16)*100</f>
        <v>2.148020040455457</v>
      </c>
      <c r="S16" s="42"/>
    </row>
    <row r="17" spans="1:18" ht="56.25" customHeight="1" hidden="1">
      <c r="A17" s="9">
        <v>1</v>
      </c>
      <c r="B17" s="12">
        <v>851</v>
      </c>
      <c r="C17" s="9">
        <v>85195</v>
      </c>
      <c r="D17" s="10" t="s">
        <v>6</v>
      </c>
      <c r="E17" s="13" t="s">
        <v>14</v>
      </c>
      <c r="F17" s="26">
        <f aca="true" t="shared" si="0" ref="F17:F25">SUM(G17+H17)</f>
        <v>120</v>
      </c>
      <c r="G17" s="27">
        <v>120</v>
      </c>
      <c r="H17" s="33">
        <v>0</v>
      </c>
      <c r="I17" s="61"/>
      <c r="J17" s="62"/>
      <c r="K17" s="62"/>
      <c r="L17" s="63" t="e">
        <f>SUM(N17+#REF!)</f>
        <v>#REF!</v>
      </c>
      <c r="M17" s="63"/>
      <c r="N17" s="64">
        <v>0</v>
      </c>
      <c r="O17" s="28">
        <v>120</v>
      </c>
      <c r="P17" s="28">
        <v>120</v>
      </c>
      <c r="Q17" s="28"/>
      <c r="R17" s="29" t="e">
        <f aca="true" t="shared" si="1" ref="R17:R31">SUM(L17/F17)*100</f>
        <v>#REF!</v>
      </c>
    </row>
    <row r="18" spans="1:19" s="24" customFormat="1" ht="16.5" customHeight="1" hidden="1">
      <c r="A18" s="88" t="s">
        <v>15</v>
      </c>
      <c r="B18" s="89"/>
      <c r="C18" s="89"/>
      <c r="D18" s="90"/>
      <c r="E18" s="91"/>
      <c r="F18" s="31">
        <f t="shared" si="0"/>
        <v>120</v>
      </c>
      <c r="G18" s="33">
        <f>SUM(G17)</f>
        <v>120</v>
      </c>
      <c r="H18" s="31">
        <v>0</v>
      </c>
      <c r="I18" s="61"/>
      <c r="J18" s="61"/>
      <c r="K18" s="61"/>
      <c r="L18" s="61" t="e">
        <f>SUM(N18+#REF!)</f>
        <v>#REF!</v>
      </c>
      <c r="M18" s="61"/>
      <c r="N18" s="62">
        <f>SUM(N17)</f>
        <v>0</v>
      </c>
      <c r="O18" s="32">
        <f>SUM(O17)</f>
        <v>120</v>
      </c>
      <c r="P18" s="32">
        <f>SUM(P17)</f>
        <v>120</v>
      </c>
      <c r="Q18" s="32"/>
      <c r="R18" s="29" t="e">
        <f t="shared" si="1"/>
        <v>#REF!</v>
      </c>
      <c r="S18" s="42"/>
    </row>
    <row r="19" spans="1:18" ht="72">
      <c r="A19" s="9">
        <v>1</v>
      </c>
      <c r="B19" s="12">
        <v>852</v>
      </c>
      <c r="C19" s="9">
        <v>85212</v>
      </c>
      <c r="D19" s="10" t="s">
        <v>6</v>
      </c>
      <c r="E19" s="13" t="s">
        <v>38</v>
      </c>
      <c r="F19" s="26">
        <f t="shared" si="0"/>
        <v>1240000</v>
      </c>
      <c r="G19" s="27">
        <v>1240000</v>
      </c>
      <c r="H19" s="33">
        <v>0</v>
      </c>
      <c r="I19" s="65">
        <f aca="true" t="shared" si="2" ref="I19:I26">SUM(J19+K19)</f>
        <v>24000</v>
      </c>
      <c r="J19" s="66">
        <v>24000</v>
      </c>
      <c r="K19" s="66"/>
      <c r="L19" s="67">
        <f aca="true" t="shared" si="3" ref="L19:L28">SUM(M19+N19)</f>
        <v>0</v>
      </c>
      <c r="M19" s="67"/>
      <c r="N19" s="68"/>
      <c r="O19" s="28">
        <v>513505</v>
      </c>
      <c r="P19" s="28">
        <v>513505</v>
      </c>
      <c r="Q19" s="28"/>
      <c r="R19" s="29">
        <f t="shared" si="1"/>
        <v>0</v>
      </c>
    </row>
    <row r="20" spans="1:18" ht="72">
      <c r="A20" s="9">
        <v>2</v>
      </c>
      <c r="B20" s="12">
        <v>852</v>
      </c>
      <c r="C20" s="9">
        <v>85213</v>
      </c>
      <c r="D20" s="10" t="s">
        <v>6</v>
      </c>
      <c r="E20" s="13" t="s">
        <v>39</v>
      </c>
      <c r="F20" s="26">
        <f t="shared" si="0"/>
        <v>13400</v>
      </c>
      <c r="G20" s="27">
        <v>13400</v>
      </c>
      <c r="H20" s="33">
        <v>0</v>
      </c>
      <c r="I20" s="65">
        <f t="shared" si="2"/>
        <v>0</v>
      </c>
      <c r="J20" s="66"/>
      <c r="K20" s="66"/>
      <c r="L20" s="67">
        <f t="shared" si="3"/>
        <v>300</v>
      </c>
      <c r="M20" s="68">
        <v>300</v>
      </c>
      <c r="N20" s="68"/>
      <c r="O20" s="28">
        <v>6690</v>
      </c>
      <c r="P20" s="28">
        <v>6690</v>
      </c>
      <c r="Q20" s="28"/>
      <c r="R20" s="29">
        <f t="shared" si="1"/>
        <v>2.2388059701492535</v>
      </c>
    </row>
    <row r="21" spans="1:18" ht="48">
      <c r="A21" s="9">
        <v>3</v>
      </c>
      <c r="B21" s="12">
        <v>852</v>
      </c>
      <c r="C21" s="9">
        <v>85213</v>
      </c>
      <c r="D21" s="10" t="s">
        <v>5</v>
      </c>
      <c r="E21" s="13" t="s">
        <v>40</v>
      </c>
      <c r="F21" s="26">
        <f>SUM(G21+H21)</f>
        <v>0</v>
      </c>
      <c r="G21" s="27"/>
      <c r="H21" s="33">
        <v>0</v>
      </c>
      <c r="I21" s="65">
        <f t="shared" si="2"/>
        <v>0</v>
      </c>
      <c r="J21" s="66"/>
      <c r="K21" s="66"/>
      <c r="L21" s="67">
        <f t="shared" si="3"/>
        <v>100</v>
      </c>
      <c r="M21" s="68">
        <v>100</v>
      </c>
      <c r="N21" s="68"/>
      <c r="O21" s="28">
        <v>6690</v>
      </c>
      <c r="P21" s="28">
        <v>6690</v>
      </c>
      <c r="Q21" s="28"/>
      <c r="R21" s="29" t="e">
        <f>SUM(L21/F21)*100</f>
        <v>#DIV/0!</v>
      </c>
    </row>
    <row r="22" spans="1:18" ht="52.5" customHeight="1" hidden="1">
      <c r="A22" s="9">
        <v>5</v>
      </c>
      <c r="B22" s="12">
        <v>852</v>
      </c>
      <c r="C22" s="9">
        <v>85214</v>
      </c>
      <c r="D22" s="10" t="s">
        <v>6</v>
      </c>
      <c r="E22" s="13" t="s">
        <v>10</v>
      </c>
      <c r="F22" s="26">
        <f t="shared" si="0"/>
        <v>150000</v>
      </c>
      <c r="G22" s="27">
        <v>150000</v>
      </c>
      <c r="H22" s="33">
        <v>0</v>
      </c>
      <c r="I22" s="65">
        <f t="shared" si="2"/>
        <v>0</v>
      </c>
      <c r="J22" s="66"/>
      <c r="K22" s="66"/>
      <c r="L22" s="67">
        <f t="shared" si="3"/>
        <v>0</v>
      </c>
      <c r="M22" s="67"/>
      <c r="N22" s="68"/>
      <c r="O22" s="28">
        <v>74020</v>
      </c>
      <c r="P22" s="28">
        <v>74020</v>
      </c>
      <c r="Q22" s="28"/>
      <c r="R22" s="29">
        <f t="shared" si="1"/>
        <v>0</v>
      </c>
    </row>
    <row r="23" spans="1:18" ht="60">
      <c r="A23" s="9">
        <v>4</v>
      </c>
      <c r="B23" s="12">
        <v>852</v>
      </c>
      <c r="C23" s="9">
        <v>85214</v>
      </c>
      <c r="D23" s="10" t="s">
        <v>5</v>
      </c>
      <c r="E23" s="13" t="s">
        <v>36</v>
      </c>
      <c r="F23" s="26">
        <f t="shared" si="0"/>
        <v>29600</v>
      </c>
      <c r="G23" s="27">
        <v>29600</v>
      </c>
      <c r="H23" s="33">
        <v>0</v>
      </c>
      <c r="I23" s="65">
        <f t="shared" si="2"/>
        <v>141000</v>
      </c>
      <c r="J23" s="66">
        <v>141000</v>
      </c>
      <c r="K23" s="66"/>
      <c r="L23" s="67">
        <f t="shared" si="3"/>
        <v>2000</v>
      </c>
      <c r="M23" s="68">
        <v>2000</v>
      </c>
      <c r="N23" s="68"/>
      <c r="O23" s="28">
        <v>13760</v>
      </c>
      <c r="P23" s="28">
        <v>13760</v>
      </c>
      <c r="Q23" s="28"/>
      <c r="R23" s="29">
        <f t="shared" si="1"/>
        <v>6.756756756756757</v>
      </c>
    </row>
    <row r="24" spans="1:18" ht="60">
      <c r="A24" s="9">
        <v>5</v>
      </c>
      <c r="B24" s="12">
        <v>852</v>
      </c>
      <c r="C24" s="9">
        <v>85214</v>
      </c>
      <c r="D24" s="10" t="s">
        <v>5</v>
      </c>
      <c r="E24" s="13" t="s">
        <v>36</v>
      </c>
      <c r="F24" s="26"/>
      <c r="G24" s="27"/>
      <c r="H24" s="33"/>
      <c r="I24" s="65"/>
      <c r="J24" s="66"/>
      <c r="K24" s="66"/>
      <c r="L24" s="67">
        <f t="shared" si="3"/>
        <v>143000</v>
      </c>
      <c r="M24" s="68">
        <v>143000</v>
      </c>
      <c r="N24" s="68"/>
      <c r="O24" s="28"/>
      <c r="P24" s="28"/>
      <c r="Q24" s="28"/>
      <c r="R24" s="29"/>
    </row>
    <row r="25" spans="1:18" ht="38.25" customHeight="1" hidden="1">
      <c r="A25" s="9">
        <v>12</v>
      </c>
      <c r="B25" s="12">
        <v>852</v>
      </c>
      <c r="C25" s="9">
        <v>85295</v>
      </c>
      <c r="D25" s="10" t="s">
        <v>5</v>
      </c>
      <c r="E25" s="13" t="s">
        <v>11</v>
      </c>
      <c r="F25" s="26">
        <f t="shared" si="0"/>
        <v>45000</v>
      </c>
      <c r="G25" s="27">
        <v>45000</v>
      </c>
      <c r="H25" s="33">
        <v>0</v>
      </c>
      <c r="I25" s="65">
        <f t="shared" si="2"/>
        <v>0</v>
      </c>
      <c r="J25" s="66"/>
      <c r="K25" s="66"/>
      <c r="L25" s="67">
        <f t="shared" si="3"/>
        <v>0</v>
      </c>
      <c r="M25" s="67"/>
      <c r="N25" s="68"/>
      <c r="O25" s="28">
        <v>31500</v>
      </c>
      <c r="P25" s="28">
        <v>31500</v>
      </c>
      <c r="Q25" s="28"/>
      <c r="R25" s="29">
        <f t="shared" si="1"/>
        <v>0</v>
      </c>
    </row>
    <row r="26" spans="1:19" s="24" customFormat="1" ht="14.25" customHeight="1">
      <c r="A26" s="88" t="s">
        <v>8</v>
      </c>
      <c r="B26" s="89"/>
      <c r="C26" s="89"/>
      <c r="D26" s="90"/>
      <c r="E26" s="91"/>
      <c r="F26" s="31">
        <f>SUM(F19:F25)</f>
        <v>1478000</v>
      </c>
      <c r="G26" s="33">
        <f>SUM(G19:G25)</f>
        <v>1478000</v>
      </c>
      <c r="H26" s="33">
        <v>0</v>
      </c>
      <c r="I26" s="65">
        <f t="shared" si="2"/>
        <v>165000</v>
      </c>
      <c r="J26" s="66">
        <f>SUM(J19:J24)</f>
        <v>165000</v>
      </c>
      <c r="K26" s="66">
        <f>SUM(K19:K24)</f>
        <v>0</v>
      </c>
      <c r="L26" s="67">
        <f t="shared" si="3"/>
        <v>145400</v>
      </c>
      <c r="M26" s="66">
        <f>SUM(M19:M24)</f>
        <v>145400</v>
      </c>
      <c r="N26" s="66">
        <f>SUM(N19:N24)</f>
        <v>0</v>
      </c>
      <c r="O26" s="32">
        <f>SUM(O19:O25)</f>
        <v>646165</v>
      </c>
      <c r="P26" s="32">
        <f>SUM(P19:P25)</f>
        <v>646165</v>
      </c>
      <c r="Q26" s="39" t="e">
        <f>SUM(#REF!)</f>
        <v>#REF!</v>
      </c>
      <c r="R26" s="29">
        <f t="shared" si="1"/>
        <v>9.837618403247632</v>
      </c>
      <c r="S26" s="42"/>
    </row>
    <row r="27" spans="1:18" ht="39" customHeight="1" hidden="1">
      <c r="A27" s="14">
        <v>1</v>
      </c>
      <c r="B27" s="12">
        <v>854</v>
      </c>
      <c r="C27" s="9">
        <v>85415</v>
      </c>
      <c r="D27" s="9">
        <v>2030</v>
      </c>
      <c r="E27" s="11" t="s">
        <v>12</v>
      </c>
      <c r="F27" s="26">
        <f>SUM(G27+H27)</f>
        <v>5135</v>
      </c>
      <c r="G27" s="33">
        <v>5135</v>
      </c>
      <c r="H27" s="33">
        <v>0</v>
      </c>
      <c r="I27" s="61"/>
      <c r="J27" s="62"/>
      <c r="K27" s="62"/>
      <c r="L27" s="67">
        <f t="shared" si="3"/>
        <v>0</v>
      </c>
      <c r="M27" s="63"/>
      <c r="N27" s="62">
        <v>0</v>
      </c>
      <c r="O27" s="28">
        <v>5135</v>
      </c>
      <c r="P27" s="28">
        <v>5135</v>
      </c>
      <c r="Q27" s="28"/>
      <c r="R27" s="29">
        <f t="shared" si="1"/>
        <v>0</v>
      </c>
    </row>
    <row r="28" spans="1:19" s="24" customFormat="1" ht="15.75" customHeight="1" hidden="1">
      <c r="A28" s="88" t="s">
        <v>9</v>
      </c>
      <c r="B28" s="90"/>
      <c r="C28" s="90"/>
      <c r="D28" s="90"/>
      <c r="E28" s="91"/>
      <c r="F28" s="31">
        <f>SUM(G28+H28)</f>
        <v>5135</v>
      </c>
      <c r="G28" s="33">
        <f>SUM(G27:G27)</f>
        <v>5135</v>
      </c>
      <c r="H28" s="33">
        <v>0</v>
      </c>
      <c r="I28" s="61"/>
      <c r="J28" s="62"/>
      <c r="K28" s="62"/>
      <c r="L28" s="67">
        <f t="shared" si="3"/>
        <v>0</v>
      </c>
      <c r="M28" s="61"/>
      <c r="N28" s="62">
        <f>SUM(N27:N27)</f>
        <v>0</v>
      </c>
      <c r="O28" s="32">
        <f>SUM(O27:O27)</f>
        <v>5135</v>
      </c>
      <c r="P28" s="32">
        <f>SUM(P27:P27)</f>
        <v>5135</v>
      </c>
      <c r="Q28" s="39">
        <v>0</v>
      </c>
      <c r="R28" s="29">
        <f t="shared" si="1"/>
        <v>0</v>
      </c>
      <c r="S28" s="42"/>
    </row>
    <row r="29" spans="1:18" ht="36">
      <c r="A29" s="15">
        <v>1</v>
      </c>
      <c r="B29" s="16">
        <v>900</v>
      </c>
      <c r="C29" s="15">
        <v>92109</v>
      </c>
      <c r="D29" s="17" t="s">
        <v>3</v>
      </c>
      <c r="E29" s="18" t="s">
        <v>41</v>
      </c>
      <c r="F29" s="26">
        <f>SUM(G29+H29)</f>
        <v>4500</v>
      </c>
      <c r="G29" s="27">
        <v>4500</v>
      </c>
      <c r="H29" s="27">
        <v>0</v>
      </c>
      <c r="I29" s="67">
        <f>SUM(J29+K29)</f>
        <v>0</v>
      </c>
      <c r="J29" s="68">
        <v>0</v>
      </c>
      <c r="K29" s="68">
        <v>0</v>
      </c>
      <c r="L29" s="67">
        <f>SUM(M29+N29)</f>
        <v>66037</v>
      </c>
      <c r="M29" s="67">
        <v>66037</v>
      </c>
      <c r="N29" s="68"/>
      <c r="O29" s="28">
        <v>2065</v>
      </c>
      <c r="P29" s="28">
        <v>2065</v>
      </c>
      <c r="Q29" s="28"/>
      <c r="R29" s="29">
        <f t="shared" si="1"/>
        <v>1467.4888888888888</v>
      </c>
    </row>
    <row r="30" spans="1:19" s="24" customFormat="1" ht="15.75" customHeight="1">
      <c r="A30" s="69" t="s">
        <v>32</v>
      </c>
      <c r="B30" s="96"/>
      <c r="C30" s="96"/>
      <c r="D30" s="97"/>
      <c r="E30" s="98"/>
      <c r="F30" s="31">
        <f>SUM(G30+H30)</f>
        <v>4500</v>
      </c>
      <c r="G30" s="33">
        <f aca="true" t="shared" si="4" ref="G30:P30">SUM(G29)</f>
        <v>4500</v>
      </c>
      <c r="H30" s="31">
        <f t="shared" si="4"/>
        <v>0</v>
      </c>
      <c r="I30" s="67">
        <f>SUM(J30+K30)</f>
        <v>0</v>
      </c>
      <c r="J30" s="65">
        <f t="shared" si="4"/>
        <v>0</v>
      </c>
      <c r="K30" s="65">
        <f t="shared" si="4"/>
        <v>0</v>
      </c>
      <c r="L30" s="65">
        <f t="shared" si="4"/>
        <v>66037</v>
      </c>
      <c r="M30" s="65">
        <f t="shared" si="4"/>
        <v>66037</v>
      </c>
      <c r="N30" s="65">
        <f t="shared" si="4"/>
        <v>0</v>
      </c>
      <c r="O30" s="32">
        <f t="shared" si="4"/>
        <v>2065</v>
      </c>
      <c r="P30" s="32">
        <f t="shared" si="4"/>
        <v>2065</v>
      </c>
      <c r="Q30" s="32"/>
      <c r="R30" s="29">
        <f t="shared" si="1"/>
        <v>1467.4888888888888</v>
      </c>
      <c r="S30" s="42"/>
    </row>
    <row r="31" spans="1:18" ht="14.25" customHeight="1">
      <c r="A31" s="92" t="s">
        <v>17</v>
      </c>
      <c r="B31" s="93"/>
      <c r="C31" s="93"/>
      <c r="D31" s="94"/>
      <c r="E31" s="95"/>
      <c r="F31" s="37" t="e">
        <f>SUM(H31+G31)</f>
        <v>#REF!</v>
      </c>
      <c r="G31" s="37" t="e">
        <f>SUM(#REF!+#REF!+#REF!+#REF!+#REF!+#REF!+G16+#REF!+G18+G26+G28+G30)</f>
        <v>#REF!</v>
      </c>
      <c r="H31" s="37" t="e">
        <f>SUM(#REF!+#REF!+#REF!+#REF!+#REF!+#REF!+H16+#REF!+H18+H26+H28+H30)</f>
        <v>#REF!</v>
      </c>
      <c r="I31" s="67">
        <f aca="true" t="shared" si="5" ref="I31:N31">SUM(I16+I26+I30+I13)</f>
        <v>165300</v>
      </c>
      <c r="J31" s="67">
        <f t="shared" si="5"/>
        <v>165300</v>
      </c>
      <c r="K31" s="67">
        <f t="shared" si="5"/>
        <v>0</v>
      </c>
      <c r="L31" s="67">
        <f t="shared" si="5"/>
        <v>497040</v>
      </c>
      <c r="M31" s="67">
        <f t="shared" si="5"/>
        <v>497040</v>
      </c>
      <c r="N31" s="67">
        <f t="shared" si="5"/>
        <v>0</v>
      </c>
      <c r="O31" s="38" t="e">
        <f>SUM(#REF!+#REF!+#REF!+#REF!+#REF!+#REF!+O16+#REF!+O18+O26+O28+#REF!+O30)</f>
        <v>#REF!</v>
      </c>
      <c r="P31" s="38" t="e">
        <f>SUM(#REF!+#REF!+#REF!+#REF!+#REF!+#REF!+P16+#REF!+P18+P26+P28+P30)</f>
        <v>#REF!</v>
      </c>
      <c r="Q31" s="38" t="e">
        <f>SUM(#REF!+#REF!)</f>
        <v>#REF!</v>
      </c>
      <c r="R31" s="29" t="e">
        <f t="shared" si="1"/>
        <v>#REF!</v>
      </c>
    </row>
    <row r="32" spans="1:3" ht="12">
      <c r="A32" s="19"/>
      <c r="B32" s="19"/>
      <c r="C32" s="19"/>
    </row>
    <row r="33" spans="1:5" ht="12.75">
      <c r="A33" s="86" t="s">
        <v>33</v>
      </c>
      <c r="B33" s="87"/>
      <c r="C33" s="87"/>
      <c r="D33" s="87"/>
      <c r="E33" s="87"/>
    </row>
    <row r="34" spans="1:3" ht="12">
      <c r="A34" s="19"/>
      <c r="B34" s="19"/>
      <c r="C34" s="19"/>
    </row>
    <row r="35" spans="1:3" ht="12">
      <c r="A35" s="19"/>
      <c r="B35" s="19"/>
      <c r="C35" s="19"/>
    </row>
    <row r="36" spans="1:11" ht="12">
      <c r="A36" s="19"/>
      <c r="B36" s="19"/>
      <c r="C36" s="19"/>
      <c r="K36" s="55"/>
    </row>
    <row r="37" spans="1:3" ht="12">
      <c r="A37" s="19"/>
      <c r="B37" s="19"/>
      <c r="C37" s="19"/>
    </row>
    <row r="38" spans="1:3" ht="12">
      <c r="A38" s="19"/>
      <c r="B38" s="19"/>
      <c r="C38" s="19"/>
    </row>
    <row r="39" spans="1:10" ht="12">
      <c r="A39" s="19"/>
      <c r="B39" s="19"/>
      <c r="C39" s="19"/>
      <c r="J39" s="55"/>
    </row>
    <row r="40" spans="1:3" ht="12">
      <c r="A40" s="19"/>
      <c r="B40" s="19"/>
      <c r="C40" s="19"/>
    </row>
    <row r="41" spans="1:3" ht="12">
      <c r="A41" s="19"/>
      <c r="B41" s="19"/>
      <c r="C41" s="19"/>
    </row>
    <row r="42" spans="1:3" ht="12">
      <c r="A42" s="19"/>
      <c r="B42" s="19"/>
      <c r="C42" s="19"/>
    </row>
    <row r="43" spans="1:3" ht="12">
      <c r="A43" s="19"/>
      <c r="B43" s="19"/>
      <c r="C43" s="19"/>
    </row>
    <row r="44" spans="1:3" ht="12">
      <c r="A44" s="19"/>
      <c r="B44" s="19"/>
      <c r="C44" s="19"/>
    </row>
    <row r="45" spans="1:3" ht="12">
      <c r="A45" s="19"/>
      <c r="B45" s="19"/>
      <c r="C45" s="19"/>
    </row>
    <row r="46" spans="1:3" ht="12">
      <c r="A46" s="19"/>
      <c r="B46" s="19"/>
      <c r="C46" s="19"/>
    </row>
    <row r="47" spans="1:3" ht="12">
      <c r="A47" s="19"/>
      <c r="B47" s="19"/>
      <c r="C47" s="19"/>
    </row>
    <row r="48" spans="1:3" ht="12">
      <c r="A48" s="19"/>
      <c r="B48" s="19"/>
      <c r="C48" s="19"/>
    </row>
    <row r="49" spans="1:3" ht="12">
      <c r="A49" s="19"/>
      <c r="B49" s="19"/>
      <c r="C49" s="19"/>
    </row>
    <row r="50" spans="1:3" ht="12">
      <c r="A50" s="19"/>
      <c r="B50" s="19"/>
      <c r="C50" s="19"/>
    </row>
    <row r="51" spans="1:3" ht="12">
      <c r="A51" s="19"/>
      <c r="B51" s="19"/>
      <c r="C51" s="19"/>
    </row>
    <row r="52" spans="1:3" ht="12">
      <c r="A52" s="19"/>
      <c r="B52" s="19"/>
      <c r="C52" s="19"/>
    </row>
    <row r="53" spans="1:3" ht="12">
      <c r="A53" s="19"/>
      <c r="B53" s="19"/>
      <c r="C53" s="19"/>
    </row>
    <row r="54" spans="1:3" ht="12">
      <c r="A54" s="19"/>
      <c r="B54" s="19"/>
      <c r="C54" s="19"/>
    </row>
    <row r="55" spans="1:3" ht="12">
      <c r="A55" s="19"/>
      <c r="B55" s="19"/>
      <c r="C55" s="19"/>
    </row>
    <row r="56" spans="1:3" ht="12">
      <c r="A56" s="19"/>
      <c r="B56" s="19"/>
      <c r="C56" s="19"/>
    </row>
    <row r="57" spans="1:3" ht="12">
      <c r="A57" s="19"/>
      <c r="B57" s="19"/>
      <c r="C57" s="19"/>
    </row>
    <row r="58" spans="1:3" ht="12">
      <c r="A58" s="19"/>
      <c r="B58" s="19"/>
      <c r="C58" s="19"/>
    </row>
    <row r="59" spans="1:3" ht="12">
      <c r="A59" s="19"/>
      <c r="B59" s="19"/>
      <c r="C59" s="19"/>
    </row>
    <row r="60" spans="1:3" ht="12">
      <c r="A60" s="19"/>
      <c r="B60" s="19"/>
      <c r="C60" s="19"/>
    </row>
    <row r="61" spans="1:3" ht="12">
      <c r="A61" s="19"/>
      <c r="B61" s="19"/>
      <c r="C61" s="19"/>
    </row>
    <row r="62" spans="1:3" ht="12">
      <c r="A62" s="19"/>
      <c r="B62" s="19"/>
      <c r="C62" s="19"/>
    </row>
    <row r="63" spans="1:3" ht="12">
      <c r="A63" s="19"/>
      <c r="B63" s="19"/>
      <c r="C63" s="19"/>
    </row>
    <row r="64" spans="1:3" ht="12">
      <c r="A64" s="19"/>
      <c r="B64" s="19"/>
      <c r="C64" s="19"/>
    </row>
    <row r="65" spans="1:3" ht="12">
      <c r="A65" s="19"/>
      <c r="B65" s="19"/>
      <c r="C65" s="19"/>
    </row>
    <row r="66" spans="1:3" ht="12">
      <c r="A66" s="19"/>
      <c r="B66" s="19"/>
      <c r="C66" s="19"/>
    </row>
    <row r="67" spans="1:3" ht="12">
      <c r="A67" s="19"/>
      <c r="B67" s="19"/>
      <c r="C67" s="19"/>
    </row>
    <row r="68" spans="1:3" ht="12">
      <c r="A68" s="19"/>
      <c r="B68" s="19"/>
      <c r="C68" s="19"/>
    </row>
    <row r="69" spans="1:3" ht="12">
      <c r="A69" s="19"/>
      <c r="B69" s="19"/>
      <c r="C69" s="19"/>
    </row>
    <row r="70" spans="1:3" ht="12">
      <c r="A70" s="19"/>
      <c r="B70" s="19"/>
      <c r="C70" s="19"/>
    </row>
    <row r="71" spans="1:3" ht="12">
      <c r="A71" s="19"/>
      <c r="B71" s="19"/>
      <c r="C71" s="19"/>
    </row>
    <row r="72" spans="1:3" ht="12">
      <c r="A72" s="19"/>
      <c r="B72" s="19"/>
      <c r="C72" s="19"/>
    </row>
    <row r="73" spans="1:3" ht="12">
      <c r="A73" s="19"/>
      <c r="B73" s="19"/>
      <c r="C73" s="19"/>
    </row>
    <row r="74" spans="1:3" ht="12">
      <c r="A74" s="19"/>
      <c r="B74" s="19"/>
      <c r="C74" s="19"/>
    </row>
    <row r="75" spans="1:3" ht="12">
      <c r="A75" s="19"/>
      <c r="B75" s="19"/>
      <c r="C75" s="19"/>
    </row>
    <row r="76" spans="1:3" ht="12">
      <c r="A76" s="19"/>
      <c r="B76" s="19"/>
      <c r="C76" s="19"/>
    </row>
    <row r="77" spans="1:3" ht="12">
      <c r="A77" s="19"/>
      <c r="B77" s="19"/>
      <c r="C77" s="19"/>
    </row>
    <row r="78" spans="1:3" ht="12">
      <c r="A78" s="19"/>
      <c r="B78" s="19"/>
      <c r="C78" s="19"/>
    </row>
    <row r="79" spans="1:3" ht="12">
      <c r="A79" s="19"/>
      <c r="B79" s="19"/>
      <c r="C79" s="19"/>
    </row>
    <row r="80" spans="1:3" ht="12">
      <c r="A80" s="19"/>
      <c r="B80" s="19"/>
      <c r="C80" s="19"/>
    </row>
    <row r="81" spans="1:3" ht="12">
      <c r="A81" s="19"/>
      <c r="B81" s="19"/>
      <c r="C81" s="19"/>
    </row>
    <row r="82" spans="1:3" ht="12">
      <c r="A82" s="19"/>
      <c r="B82" s="19"/>
      <c r="C82" s="19"/>
    </row>
    <row r="83" spans="1:3" ht="12">
      <c r="A83" s="19"/>
      <c r="B83" s="19"/>
      <c r="C83" s="19"/>
    </row>
    <row r="84" spans="1:3" ht="12">
      <c r="A84" s="19"/>
      <c r="B84" s="19"/>
      <c r="C84" s="19"/>
    </row>
    <row r="85" spans="1:3" ht="12">
      <c r="A85" s="19"/>
      <c r="B85" s="19"/>
      <c r="C85" s="19"/>
    </row>
    <row r="86" spans="1:3" ht="12">
      <c r="A86" s="19"/>
      <c r="B86" s="19"/>
      <c r="C86" s="19"/>
    </row>
    <row r="87" spans="1:3" ht="12">
      <c r="A87" s="19"/>
      <c r="B87" s="19"/>
      <c r="C87" s="19"/>
    </row>
    <row r="88" spans="1:3" ht="12">
      <c r="A88" s="19"/>
      <c r="B88" s="19"/>
      <c r="C88" s="19"/>
    </row>
    <row r="89" spans="1:3" ht="12">
      <c r="A89" s="19"/>
      <c r="B89" s="19"/>
      <c r="C89" s="19"/>
    </row>
    <row r="90" spans="1:3" ht="12">
      <c r="A90" s="19"/>
      <c r="B90" s="19"/>
      <c r="C90" s="19"/>
    </row>
    <row r="91" spans="1:3" ht="12">
      <c r="A91" s="19"/>
      <c r="B91" s="19"/>
      <c r="C91" s="19"/>
    </row>
    <row r="92" spans="1:3" ht="12">
      <c r="A92" s="19"/>
      <c r="B92" s="19"/>
      <c r="C92" s="19"/>
    </row>
    <row r="93" spans="1:3" ht="12">
      <c r="A93" s="19"/>
      <c r="B93" s="19"/>
      <c r="C93" s="19"/>
    </row>
    <row r="94" spans="1:3" ht="12">
      <c r="A94" s="19"/>
      <c r="B94" s="19"/>
      <c r="C94" s="19"/>
    </row>
    <row r="95" spans="1:3" ht="12">
      <c r="A95" s="19"/>
      <c r="B95" s="19"/>
      <c r="C95" s="19"/>
    </row>
    <row r="96" spans="1:3" ht="12">
      <c r="A96" s="19"/>
      <c r="B96" s="19"/>
      <c r="C96" s="19"/>
    </row>
    <row r="97" spans="1:3" ht="12">
      <c r="A97" s="21"/>
      <c r="B97" s="21"/>
      <c r="C97" s="21"/>
    </row>
    <row r="98" spans="1:3" ht="12">
      <c r="A98" s="21"/>
      <c r="B98" s="21"/>
      <c r="C98" s="21"/>
    </row>
    <row r="99" spans="1:3" ht="12">
      <c r="A99" s="21"/>
      <c r="B99" s="21"/>
      <c r="C99" s="21"/>
    </row>
    <row r="100" spans="1:3" ht="12">
      <c r="A100" s="21"/>
      <c r="B100" s="21"/>
      <c r="C100" s="21"/>
    </row>
    <row r="101" spans="1:3" ht="12">
      <c r="A101" s="21"/>
      <c r="B101" s="21"/>
      <c r="C101" s="21"/>
    </row>
    <row r="102" spans="1:3" ht="12">
      <c r="A102" s="21"/>
      <c r="B102" s="21"/>
      <c r="C102" s="21"/>
    </row>
    <row r="103" spans="1:3" ht="12">
      <c r="A103" s="21"/>
      <c r="B103" s="21"/>
      <c r="C103" s="21"/>
    </row>
    <row r="104" spans="1:3" ht="12">
      <c r="A104" s="21"/>
      <c r="B104" s="21"/>
      <c r="C104" s="21"/>
    </row>
    <row r="105" spans="1:3" ht="12">
      <c r="A105" s="21"/>
      <c r="B105" s="21"/>
      <c r="C105" s="21"/>
    </row>
    <row r="106" spans="1:3" ht="12">
      <c r="A106" s="22"/>
      <c r="B106" s="22"/>
      <c r="C106" s="22"/>
    </row>
  </sheetData>
  <mergeCells count="16">
    <mergeCell ref="A33:E33"/>
    <mergeCell ref="A16:E16"/>
    <mergeCell ref="A18:E18"/>
    <mergeCell ref="A31:E31"/>
    <mergeCell ref="A26:E26"/>
    <mergeCell ref="A30:E30"/>
    <mergeCell ref="A28:E28"/>
    <mergeCell ref="A6:N6"/>
    <mergeCell ref="E8:E10"/>
    <mergeCell ref="B8:B10"/>
    <mergeCell ref="A8:A10"/>
    <mergeCell ref="I8:I10"/>
    <mergeCell ref="A13:E13"/>
    <mergeCell ref="J8:K9"/>
    <mergeCell ref="L8:L10"/>
    <mergeCell ref="M8:N9"/>
  </mergeCells>
  <printOptions horizontalCentered="1"/>
  <pageMargins left="0.15748031496062992" right="0.15748031496062992" top="1.1811023622047245" bottom="0.984251968503937" header="0.5118110236220472" footer="0.5118110236220472"/>
  <pageSetup horizontalDpi="600" verticalDpi="600" orientation="portrait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2010-03-10T11:10:10Z</cp:lastPrinted>
  <dcterms:created xsi:type="dcterms:W3CDTF">2001-09-07T12:46:35Z</dcterms:created>
  <dcterms:modified xsi:type="dcterms:W3CDTF">2010-03-15T15:54:13Z</dcterms:modified>
  <cp:category/>
  <cp:version/>
  <cp:contentType/>
  <cp:contentStatus/>
</cp:coreProperties>
</file>