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<sst xmlns="http://schemas.openxmlformats.org/spreadsheetml/2006/main" count="67" uniqueCount="62">
  <si>
    <t>Plan przychodów</t>
  </si>
  <si>
    <t>Konto</t>
  </si>
  <si>
    <t>Opis</t>
  </si>
  <si>
    <t>Plan</t>
  </si>
  <si>
    <t>Wykonanie</t>
  </si>
  <si>
    <t>%</t>
  </si>
  <si>
    <t>740/01</t>
  </si>
  <si>
    <t>Dotacja na działalność statutową</t>
  </si>
  <si>
    <t>Pozostałość z roku 2010</t>
  </si>
  <si>
    <t>760/01</t>
  </si>
  <si>
    <t>Odsetki bankowe</t>
  </si>
  <si>
    <t>760/02</t>
  </si>
  <si>
    <t>Inne przychody-odszkodowanie</t>
  </si>
  <si>
    <t>Plan wydatków</t>
  </si>
  <si>
    <t>Koszty zużycia materiałów i usług</t>
  </si>
  <si>
    <t>zbiory biblioteczne</t>
  </si>
  <si>
    <t>prenumeraty</t>
  </si>
  <si>
    <t>materiały biurowe</t>
  </si>
  <si>
    <t>art. czystościowe</t>
  </si>
  <si>
    <t>wyposażenie i części wyposażenia</t>
  </si>
  <si>
    <t>energia elektryczna</t>
  </si>
  <si>
    <t>Koszty usług obcych</t>
  </si>
  <si>
    <t>usługi telefoniczne</t>
  </si>
  <si>
    <t>wywóz nieczystości</t>
  </si>
  <si>
    <t>konserwacja i naprawy</t>
  </si>
  <si>
    <t>opłaty bankowe i pocztowe</t>
  </si>
  <si>
    <t>utrzymanie ogrodu</t>
  </si>
  <si>
    <t>abonament RTV</t>
  </si>
  <si>
    <t>woda i ścieki</t>
  </si>
  <si>
    <t>kart katal.+opracow.</t>
  </si>
  <si>
    <t>gaz</t>
  </si>
  <si>
    <t>przeglądy techniczne</t>
  </si>
  <si>
    <t>opieka serwisowa</t>
  </si>
  <si>
    <t>zakupy różne</t>
  </si>
  <si>
    <t>internet</t>
  </si>
  <si>
    <t>remonty</t>
  </si>
  <si>
    <t>monitoring</t>
  </si>
  <si>
    <t>Koszty wynagrodzeń</t>
  </si>
  <si>
    <t>wynagrodzenia z umowy o pracę</t>
  </si>
  <si>
    <t>nagrody indywidualne</t>
  </si>
  <si>
    <t>nagroda jubileuszowa</t>
  </si>
  <si>
    <t>odprawa emerytalna</t>
  </si>
  <si>
    <t>umowy o dzieło/zlecenia</t>
  </si>
  <si>
    <t>Koszty ubezpieczeń społecznych</t>
  </si>
  <si>
    <t>FUS</t>
  </si>
  <si>
    <t>fundusz pracy</t>
  </si>
  <si>
    <t>FGŚP</t>
  </si>
  <si>
    <t>odpis na zakładowy fundusz socjalny</t>
  </si>
  <si>
    <t>Pozostałe koszty rodzajowe</t>
  </si>
  <si>
    <t>podróże służbowe</t>
  </si>
  <si>
    <t>szkolenia</t>
  </si>
  <si>
    <t>badania lekarskie</t>
  </si>
  <si>
    <t>ubezpieczenia rzeczowe i budynku</t>
  </si>
  <si>
    <r>
      <t xml:space="preserve">  </t>
    </r>
    <r>
      <rPr>
        <b/>
        <sz val="12"/>
        <rFont val="Times New Roman"/>
        <family val="1"/>
      </rPr>
      <t xml:space="preserve"> Informacja o przebiegu wykonania planu finansowego  Biblioteki  Publicznej Gminy Michałowice w Michałowicach  za  I półrocze 2011 r</t>
    </r>
  </si>
  <si>
    <t>Wójta Gminy Michałowice</t>
  </si>
  <si>
    <t>z dnia 12 sierpnia  2011 r.</t>
  </si>
  <si>
    <t>Razem</t>
  </si>
  <si>
    <t xml:space="preserve">Razem   </t>
  </si>
  <si>
    <t>tonery</t>
  </si>
  <si>
    <t xml:space="preserve">Załącznik nr 1 </t>
  </si>
  <si>
    <t xml:space="preserve">do Zarządzenia Nr  126/2011 </t>
  </si>
  <si>
    <t>aktualizacja Vademecum Bibliotekarza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</si>
</sst>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"/>
    <numFmt numFmtId="166" formatCode="#,##0.00_ ;[Red]\-#,##0.00\ "/>
    <numFmt numFmtId="167" formatCode="0.0%"/>
    <numFmt numFmtId="168" formatCode="0.0"/>
  </numFmts>
  <fonts count="4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5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2" fillId="0" borderId="5" xfId="0" applyNumberFormat="1" applyFont="1" applyBorder="1" applyAlignment="1">
      <alignment horizontal="right" vertical="center"/>
    </xf>
    <xf numFmtId="166" fontId="2" fillId="0" borderId="8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165" fontId="2" fillId="0" borderId="15" xfId="0" applyNumberFormat="1" applyFont="1" applyBorder="1" applyAlignment="1">
      <alignment horizontal="center" vertical="center"/>
    </xf>
    <xf numFmtId="166" fontId="1" fillId="0" borderId="16" xfId="0" applyNumberFormat="1" applyFont="1" applyBorder="1" applyAlignment="1">
      <alignment horizontal="right"/>
    </xf>
    <xf numFmtId="166" fontId="1" fillId="0" borderId="17" xfId="0" applyNumberFormat="1" applyFont="1" applyBorder="1" applyAlignment="1">
      <alignment horizontal="right"/>
    </xf>
    <xf numFmtId="165" fontId="2" fillId="0" borderId="18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168" fontId="1" fillId="0" borderId="19" xfId="0" applyNumberFormat="1" applyFont="1" applyBorder="1" applyAlignment="1">
      <alignment horizontal="center"/>
    </xf>
    <xf numFmtId="168" fontId="2" fillId="0" borderId="6" xfId="0" applyNumberFormat="1" applyFont="1" applyBorder="1" applyAlignment="1">
      <alignment horizontal="center"/>
    </xf>
    <xf numFmtId="168" fontId="2" fillId="0" borderId="20" xfId="0" applyNumberFormat="1" applyFont="1" applyBorder="1" applyAlignment="1">
      <alignment horizontal="center"/>
    </xf>
    <xf numFmtId="168" fontId="1" fillId="0" borderId="21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 horizontal="right"/>
    </xf>
    <xf numFmtId="168" fontId="2" fillId="0" borderId="22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/>
    </xf>
    <xf numFmtId="168" fontId="1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tabSelected="1" workbookViewId="0" topLeftCell="A1">
      <selection activeCell="L25" sqref="L25"/>
    </sheetView>
  </sheetViews>
  <sheetFormatPr defaultColWidth="9.140625" defaultRowHeight="12.75"/>
  <cols>
    <col min="1" max="1" width="9.421875" style="0" customWidth="1"/>
    <col min="2" max="2" width="34.8515625" style="0" customWidth="1"/>
    <col min="3" max="3" width="15.140625" style="1" customWidth="1"/>
    <col min="4" max="4" width="17.00390625" style="1" customWidth="1"/>
    <col min="5" max="5" width="9.57421875" style="2" customWidth="1"/>
    <col min="6" max="16384" width="11.7109375" style="0" customWidth="1"/>
  </cols>
  <sheetData>
    <row r="2" spans="2:4" ht="12.75">
      <c r="B2" s="26"/>
      <c r="C2" s="27" t="s">
        <v>59</v>
      </c>
      <c r="D2" s="27"/>
    </row>
    <row r="3" spans="2:4" ht="12.75">
      <c r="B3" s="26"/>
      <c r="C3" s="27" t="s">
        <v>60</v>
      </c>
      <c r="D3" s="27"/>
    </row>
    <row r="4" spans="2:4" ht="12.75">
      <c r="B4" s="26"/>
      <c r="C4" s="27" t="s">
        <v>54</v>
      </c>
      <c r="D4" s="27"/>
    </row>
    <row r="5" spans="2:4" ht="12.75">
      <c r="B5" s="26"/>
      <c r="C5" s="27" t="s">
        <v>55</v>
      </c>
      <c r="D5" s="27"/>
    </row>
    <row r="7" spans="1:5" ht="31.5" customHeight="1">
      <c r="A7" s="54" t="s">
        <v>53</v>
      </c>
      <c r="B7" s="54"/>
      <c r="C7" s="54"/>
      <c r="D7" s="54"/>
      <c r="E7" s="54"/>
    </row>
    <row r="8" spans="1:5" ht="18" customHeight="1">
      <c r="A8" s="25"/>
      <c r="B8" s="25"/>
      <c r="C8" s="25"/>
      <c r="D8" s="25"/>
      <c r="E8" s="25"/>
    </row>
    <row r="9" spans="1:5" ht="30" customHeight="1" thickBot="1">
      <c r="A9" s="55" t="s">
        <v>0</v>
      </c>
      <c r="B9" s="55"/>
      <c r="C9" s="55"/>
      <c r="D9" s="55"/>
      <c r="E9" s="55"/>
    </row>
    <row r="10" spans="1:5" ht="27" customHeight="1" thickBot="1">
      <c r="A10" s="3" t="s">
        <v>1</v>
      </c>
      <c r="B10" s="4" t="s">
        <v>2</v>
      </c>
      <c r="C10" s="4" t="s">
        <v>3</v>
      </c>
      <c r="D10" s="4" t="s">
        <v>4</v>
      </c>
      <c r="E10" s="5" t="s">
        <v>5</v>
      </c>
    </row>
    <row r="11" spans="1:5" ht="33.75" customHeight="1">
      <c r="A11" s="6" t="s">
        <v>6</v>
      </c>
      <c r="B11" s="7" t="s">
        <v>7</v>
      </c>
      <c r="C11" s="19">
        <v>274000</v>
      </c>
      <c r="D11" s="19">
        <v>132000</v>
      </c>
      <c r="E11" s="8">
        <f>SUM(D11/C11)*100</f>
        <v>48.175182481751825</v>
      </c>
    </row>
    <row r="12" spans="1:5" ht="28.5" customHeight="1">
      <c r="A12" s="6"/>
      <c r="B12" s="7" t="s">
        <v>8</v>
      </c>
      <c r="C12" s="19">
        <v>16615.59</v>
      </c>
      <c r="D12" s="19">
        <v>16615.59</v>
      </c>
      <c r="E12" s="8">
        <f>SUM(D12/C12)*100</f>
        <v>100</v>
      </c>
    </row>
    <row r="13" spans="1:5" ht="28.5" customHeight="1">
      <c r="A13" s="6" t="s">
        <v>9</v>
      </c>
      <c r="B13" s="7" t="s">
        <v>10</v>
      </c>
      <c r="C13" s="19">
        <v>38</v>
      </c>
      <c r="D13" s="19">
        <v>10.14</v>
      </c>
      <c r="E13" s="8">
        <f>SUM(D13/C13)*100</f>
        <v>26.684210526315795</v>
      </c>
    </row>
    <row r="14" spans="1:5" ht="27" customHeight="1" thickBot="1">
      <c r="A14" s="9" t="s">
        <v>11</v>
      </c>
      <c r="B14" s="10" t="s">
        <v>12</v>
      </c>
      <c r="C14" s="20">
        <v>7931</v>
      </c>
      <c r="D14" s="20">
        <v>7931</v>
      </c>
      <c r="E14" s="29">
        <f>SUM(D14/C14)*100</f>
        <v>100</v>
      </c>
    </row>
    <row r="15" spans="1:5" ht="16.5" thickBot="1">
      <c r="A15" s="56" t="s">
        <v>57</v>
      </c>
      <c r="B15" s="57"/>
      <c r="C15" s="30">
        <v>298584.59</v>
      </c>
      <c r="D15" s="31">
        <v>156556.73</v>
      </c>
      <c r="E15" s="32">
        <f>SUM(D15/C15)*100</f>
        <v>52.43295710605829</v>
      </c>
    </row>
    <row r="16" spans="1:5" ht="15.75">
      <c r="A16" s="49"/>
      <c r="B16" s="49"/>
      <c r="C16" s="50"/>
      <c r="D16" s="50"/>
      <c r="E16" s="51"/>
    </row>
    <row r="17" spans="1:5" ht="22.5" customHeight="1">
      <c r="A17" s="58" t="s">
        <v>13</v>
      </c>
      <c r="B17" s="58"/>
      <c r="C17" s="58"/>
      <c r="D17" s="58"/>
      <c r="E17" s="58"/>
    </row>
    <row r="18" spans="1:5" ht="19.5" customHeight="1">
      <c r="A18" s="23" t="s">
        <v>1</v>
      </c>
      <c r="B18" s="23" t="s">
        <v>2</v>
      </c>
      <c r="C18" s="52" t="s">
        <v>3</v>
      </c>
      <c r="D18" s="52" t="s">
        <v>4</v>
      </c>
      <c r="E18" s="24" t="s">
        <v>5</v>
      </c>
    </row>
    <row r="19" spans="1:5" ht="15.75">
      <c r="A19" s="21">
        <v>420</v>
      </c>
      <c r="B19" s="22" t="s">
        <v>14</v>
      </c>
      <c r="C19" s="33">
        <f>SUM(C20:C26)</f>
        <v>65126</v>
      </c>
      <c r="D19" s="33">
        <f>SUM(D20:D26)</f>
        <v>14538.119999999999</v>
      </c>
      <c r="E19" s="38">
        <f aca="true" t="shared" si="0" ref="E19:E25">(D19/C19)*100</f>
        <v>22.323066056567267</v>
      </c>
    </row>
    <row r="20" spans="1:5" ht="16.5" thickBot="1">
      <c r="A20" s="59"/>
      <c r="B20" s="14" t="s">
        <v>15</v>
      </c>
      <c r="C20" s="34">
        <v>46000</v>
      </c>
      <c r="D20" s="34">
        <v>13767.97</v>
      </c>
      <c r="E20" s="39">
        <f t="shared" si="0"/>
        <v>29.93036956521739</v>
      </c>
    </row>
    <row r="21" spans="1:5" ht="15.75">
      <c r="A21" s="59"/>
      <c r="B21" s="14" t="s">
        <v>16</v>
      </c>
      <c r="C21" s="34">
        <v>2642</v>
      </c>
      <c r="D21" s="34">
        <v>289.77</v>
      </c>
      <c r="E21" s="39">
        <f t="shared" si="0"/>
        <v>10.96782740348221</v>
      </c>
    </row>
    <row r="22" spans="1:5" ht="15.75">
      <c r="A22" s="59"/>
      <c r="B22" s="14" t="s">
        <v>17</v>
      </c>
      <c r="C22" s="34">
        <v>1404</v>
      </c>
      <c r="D22" s="34">
        <v>0</v>
      </c>
      <c r="E22" s="39">
        <f t="shared" si="0"/>
        <v>0</v>
      </c>
    </row>
    <row r="23" spans="1:5" ht="15.75">
      <c r="A23" s="59"/>
      <c r="B23" s="14" t="s">
        <v>18</v>
      </c>
      <c r="C23" s="34">
        <v>780</v>
      </c>
      <c r="D23" s="34">
        <v>0</v>
      </c>
      <c r="E23" s="39">
        <f t="shared" si="0"/>
        <v>0</v>
      </c>
    </row>
    <row r="24" spans="1:5" ht="15.75">
      <c r="A24" s="59"/>
      <c r="B24" s="14" t="s">
        <v>19</v>
      </c>
      <c r="C24" s="34">
        <v>8000</v>
      </c>
      <c r="D24" s="34">
        <v>0</v>
      </c>
      <c r="E24" s="39">
        <f t="shared" si="0"/>
        <v>0</v>
      </c>
    </row>
    <row r="25" spans="1:5" ht="16.5" thickBot="1">
      <c r="A25" s="59"/>
      <c r="B25" s="14" t="s">
        <v>20</v>
      </c>
      <c r="C25" s="34">
        <v>5800</v>
      </c>
      <c r="D25" s="34">
        <v>0</v>
      </c>
      <c r="E25" s="39">
        <f t="shared" si="0"/>
        <v>0</v>
      </c>
    </row>
    <row r="26" spans="1:5" ht="16.5" thickBot="1">
      <c r="A26" s="59"/>
      <c r="B26" s="15" t="s">
        <v>61</v>
      </c>
      <c r="C26" s="35">
        <v>500</v>
      </c>
      <c r="D26" s="35">
        <v>480.38</v>
      </c>
      <c r="E26" s="40">
        <v>0</v>
      </c>
    </row>
    <row r="27" spans="1:5" ht="15.75">
      <c r="A27" s="12">
        <v>430</v>
      </c>
      <c r="B27" s="13" t="s">
        <v>21</v>
      </c>
      <c r="C27" s="36">
        <f>SUM(C28:C42)</f>
        <v>41791.59</v>
      </c>
      <c r="D27" s="36">
        <f>SUM(D28:D42)</f>
        <v>8393.380000000001</v>
      </c>
      <c r="E27" s="41">
        <f>(D27/C27)*100</f>
        <v>20.083897262583218</v>
      </c>
    </row>
    <row r="28" spans="1:5" ht="15.75">
      <c r="A28" s="59"/>
      <c r="B28" s="14" t="s">
        <v>22</v>
      </c>
      <c r="C28" s="34">
        <v>3963.59</v>
      </c>
      <c r="D28" s="34">
        <v>786.35</v>
      </c>
      <c r="E28" s="39">
        <f>(D28/C28)*100</f>
        <v>19.839337570233045</v>
      </c>
    </row>
    <row r="29" spans="1:5" ht="15.75">
      <c r="A29" s="59"/>
      <c r="B29" s="14" t="s">
        <v>23</v>
      </c>
      <c r="C29" s="34">
        <v>676</v>
      </c>
      <c r="D29" s="34">
        <v>57.92</v>
      </c>
      <c r="E29" s="39">
        <f>(D29/C29)*100</f>
        <v>8.568047337278106</v>
      </c>
    </row>
    <row r="30" spans="1:5" ht="15.75">
      <c r="A30" s="59"/>
      <c r="B30" s="14" t="s">
        <v>24</v>
      </c>
      <c r="C30" s="34">
        <v>5954</v>
      </c>
      <c r="D30" s="34">
        <v>1553.49</v>
      </c>
      <c r="E30" s="39">
        <f>(D30/C30)*100</f>
        <v>26.091535102452134</v>
      </c>
    </row>
    <row r="31" spans="1:5" ht="16.5" thickBot="1">
      <c r="A31" s="59"/>
      <c r="B31" s="14" t="s">
        <v>25</v>
      </c>
      <c r="C31" s="34">
        <v>1575</v>
      </c>
      <c r="D31" s="34">
        <v>605.75</v>
      </c>
      <c r="E31" s="39">
        <f>(D31/C31)*100</f>
        <v>38.46031746031746</v>
      </c>
    </row>
    <row r="32" spans="1:5" ht="15.75" hidden="1">
      <c r="A32" s="59"/>
      <c r="B32" s="14" t="s">
        <v>26</v>
      </c>
      <c r="C32" s="34">
        <v>0</v>
      </c>
      <c r="D32" s="34">
        <v>0</v>
      </c>
      <c r="E32" s="39">
        <v>0</v>
      </c>
    </row>
    <row r="33" spans="1:5" ht="16.5" thickBot="1">
      <c r="A33" s="59"/>
      <c r="B33" s="14" t="s">
        <v>27</v>
      </c>
      <c r="C33" s="34">
        <v>187</v>
      </c>
      <c r="D33" s="34">
        <v>117.5</v>
      </c>
      <c r="E33" s="39">
        <f aca="true" t="shared" si="1" ref="E33:E40">(D33/C33)*100</f>
        <v>62.834224598930476</v>
      </c>
    </row>
    <row r="34" spans="1:5" ht="16.5" thickBot="1">
      <c r="A34" s="59"/>
      <c r="B34" s="14" t="s">
        <v>28</v>
      </c>
      <c r="C34" s="34">
        <v>132</v>
      </c>
      <c r="D34" s="34">
        <v>61.83</v>
      </c>
      <c r="E34" s="39">
        <f t="shared" si="1"/>
        <v>46.840909090909086</v>
      </c>
    </row>
    <row r="35" spans="1:5" ht="15.75">
      <c r="A35" s="59"/>
      <c r="B35" s="14" t="s">
        <v>29</v>
      </c>
      <c r="C35" s="34">
        <v>300</v>
      </c>
      <c r="D35" s="34">
        <v>76.8</v>
      </c>
      <c r="E35" s="39">
        <f t="shared" si="1"/>
        <v>25.6</v>
      </c>
    </row>
    <row r="36" spans="1:5" ht="15.75">
      <c r="A36" s="59"/>
      <c r="B36" s="14" t="s">
        <v>30</v>
      </c>
      <c r="C36" s="34">
        <v>5000</v>
      </c>
      <c r="D36" s="34">
        <v>2007.68</v>
      </c>
      <c r="E36" s="39">
        <f t="shared" si="1"/>
        <v>40.1536</v>
      </c>
    </row>
    <row r="37" spans="1:5" ht="15.75">
      <c r="A37" s="59"/>
      <c r="B37" s="14" t="s">
        <v>31</v>
      </c>
      <c r="C37" s="34">
        <v>1000</v>
      </c>
      <c r="D37" s="34">
        <v>738</v>
      </c>
      <c r="E37" s="39">
        <f t="shared" si="1"/>
        <v>73.8</v>
      </c>
    </row>
    <row r="38" spans="1:5" ht="15.75">
      <c r="A38" s="59"/>
      <c r="B38" s="14" t="s">
        <v>32</v>
      </c>
      <c r="C38" s="34">
        <v>1091</v>
      </c>
      <c r="D38" s="34">
        <v>680.26</v>
      </c>
      <c r="E38" s="39">
        <f t="shared" si="1"/>
        <v>62.35197066911091</v>
      </c>
    </row>
    <row r="39" spans="1:5" ht="15.75">
      <c r="A39" s="59"/>
      <c r="B39" s="14" t="s">
        <v>33</v>
      </c>
      <c r="C39" s="34">
        <v>19013</v>
      </c>
      <c r="D39" s="34">
        <v>0</v>
      </c>
      <c r="E39" s="39">
        <f t="shared" si="1"/>
        <v>0</v>
      </c>
    </row>
    <row r="40" spans="1:5" ht="15.75">
      <c r="A40" s="59"/>
      <c r="B40" s="16" t="s">
        <v>34</v>
      </c>
      <c r="C40" s="37">
        <v>1100</v>
      </c>
      <c r="D40" s="37">
        <v>623</v>
      </c>
      <c r="E40" s="42">
        <f t="shared" si="1"/>
        <v>56.63636363636364</v>
      </c>
    </row>
    <row r="41" spans="1:5" ht="15.75">
      <c r="A41" s="59"/>
      <c r="B41" s="16" t="s">
        <v>35</v>
      </c>
      <c r="C41" s="37">
        <v>300</v>
      </c>
      <c r="D41" s="37">
        <v>22.08</v>
      </c>
      <c r="E41" s="42">
        <v>0</v>
      </c>
    </row>
    <row r="42" spans="1:5" ht="16.5" thickBot="1">
      <c r="A42" s="59"/>
      <c r="B42" s="15" t="s">
        <v>36</v>
      </c>
      <c r="C42" s="35">
        <v>1500</v>
      </c>
      <c r="D42" s="35">
        <v>1062.72</v>
      </c>
      <c r="E42" s="40">
        <f>(D42/C42)*100</f>
        <v>70.848</v>
      </c>
    </row>
    <row r="43" spans="1:5" ht="15.75">
      <c r="A43" s="12">
        <v>450</v>
      </c>
      <c r="B43" s="13" t="s">
        <v>37</v>
      </c>
      <c r="C43" s="36">
        <f>SUM(C44:C48)</f>
        <v>160919</v>
      </c>
      <c r="D43" s="36">
        <f>SUM(D44:D48)</f>
        <v>75076.32</v>
      </c>
      <c r="E43" s="41">
        <f>(D43/C43)*100</f>
        <v>46.6547269122975</v>
      </c>
    </row>
    <row r="44" spans="1:5" ht="15.75">
      <c r="A44" s="59"/>
      <c r="B44" s="14" t="s">
        <v>38</v>
      </c>
      <c r="C44" s="34">
        <v>128256</v>
      </c>
      <c r="D44" s="34">
        <v>55925.32</v>
      </c>
      <c r="E44" s="39">
        <f>(D44/C44)*100</f>
        <v>43.60444735528942</v>
      </c>
    </row>
    <row r="45" spans="1:5" ht="16.5" thickBot="1">
      <c r="A45" s="59"/>
      <c r="B45" s="14" t="s">
        <v>39</v>
      </c>
      <c r="C45" s="34">
        <v>6413</v>
      </c>
      <c r="D45" s="34">
        <v>3400</v>
      </c>
      <c r="E45" s="39">
        <f>(D45/C45)*100</f>
        <v>53.01730859192265</v>
      </c>
    </row>
    <row r="46" spans="1:5" ht="15.75" hidden="1">
      <c r="A46" s="59"/>
      <c r="B46" s="14" t="s">
        <v>40</v>
      </c>
      <c r="C46" s="34">
        <v>0</v>
      </c>
      <c r="D46" s="34">
        <v>0</v>
      </c>
      <c r="E46" s="39">
        <v>0</v>
      </c>
    </row>
    <row r="47" spans="1:5" ht="15.75" hidden="1">
      <c r="A47" s="59"/>
      <c r="B47" s="14" t="s">
        <v>41</v>
      </c>
      <c r="C47" s="34">
        <v>0</v>
      </c>
      <c r="D47" s="34">
        <v>0</v>
      </c>
      <c r="E47" s="39">
        <v>0</v>
      </c>
    </row>
    <row r="48" spans="1:5" ht="16.5" thickBot="1">
      <c r="A48" s="59"/>
      <c r="B48" s="15" t="s">
        <v>42</v>
      </c>
      <c r="C48" s="35">
        <v>26250</v>
      </c>
      <c r="D48" s="35">
        <v>15751</v>
      </c>
      <c r="E48" s="40">
        <f aca="true" t="shared" si="2" ref="E48:E54">(D48/C48)*100</f>
        <v>60.00380952380952</v>
      </c>
    </row>
    <row r="49" spans="1:5" ht="15.75">
      <c r="A49" s="12">
        <v>460</v>
      </c>
      <c r="B49" s="13" t="s">
        <v>43</v>
      </c>
      <c r="C49" s="36">
        <f>SUM(C50:C53)</f>
        <v>27106</v>
      </c>
      <c r="D49" s="36">
        <f>SUM(D50:D53)</f>
        <v>15043.86</v>
      </c>
      <c r="E49" s="41">
        <f t="shared" si="2"/>
        <v>55.500110676602965</v>
      </c>
    </row>
    <row r="50" spans="1:5" ht="15.75">
      <c r="A50" s="59"/>
      <c r="B50" s="14" t="s">
        <v>44</v>
      </c>
      <c r="C50" s="34">
        <v>20281</v>
      </c>
      <c r="D50" s="34">
        <v>9903.34</v>
      </c>
      <c r="E50" s="39">
        <f t="shared" si="2"/>
        <v>48.83062965337015</v>
      </c>
    </row>
    <row r="51" spans="1:5" ht="15.75">
      <c r="A51" s="59"/>
      <c r="B51" s="14" t="s">
        <v>45</v>
      </c>
      <c r="C51" s="34">
        <v>3142</v>
      </c>
      <c r="D51" s="34">
        <v>1523.1</v>
      </c>
      <c r="E51" s="39">
        <f t="shared" si="2"/>
        <v>48.475493316359</v>
      </c>
    </row>
    <row r="52" spans="1:5" ht="16.5" thickBot="1">
      <c r="A52" s="59"/>
      <c r="B52" s="14" t="s">
        <v>46</v>
      </c>
      <c r="C52" s="34">
        <v>127</v>
      </c>
      <c r="D52" s="34">
        <v>62.15</v>
      </c>
      <c r="E52" s="39">
        <f t="shared" si="2"/>
        <v>48.93700787401575</v>
      </c>
    </row>
    <row r="53" spans="1:11" ht="16.5" thickBot="1">
      <c r="A53" s="59"/>
      <c r="B53" s="15" t="s">
        <v>47</v>
      </c>
      <c r="C53" s="35">
        <v>3556</v>
      </c>
      <c r="D53" s="35">
        <v>3555.27</v>
      </c>
      <c r="E53" s="40">
        <f t="shared" si="2"/>
        <v>99.9794713160855</v>
      </c>
      <c r="K53" s="1"/>
    </row>
    <row r="54" spans="1:5" ht="15.75">
      <c r="A54" s="12">
        <v>470</v>
      </c>
      <c r="B54" s="13" t="s">
        <v>48</v>
      </c>
      <c r="C54" s="36">
        <f>SUM(C55:C59)</f>
        <v>3642</v>
      </c>
      <c r="D54" s="36">
        <f>SUM(D55:D59)</f>
        <v>290</v>
      </c>
      <c r="E54" s="41">
        <f t="shared" si="2"/>
        <v>7.962657880285557</v>
      </c>
    </row>
    <row r="55" spans="1:5" ht="15.75">
      <c r="A55" s="59"/>
      <c r="B55" s="14" t="s">
        <v>49</v>
      </c>
      <c r="C55" s="34">
        <v>562</v>
      </c>
      <c r="D55" s="34">
        <v>0</v>
      </c>
      <c r="E55" s="39">
        <v>0</v>
      </c>
    </row>
    <row r="56" spans="1:5" ht="16.5" thickBot="1">
      <c r="A56" s="59"/>
      <c r="B56" s="14" t="s">
        <v>50</v>
      </c>
      <c r="C56" s="34">
        <v>1157</v>
      </c>
      <c r="D56" s="34">
        <v>290</v>
      </c>
      <c r="E56" s="39">
        <v>89</v>
      </c>
    </row>
    <row r="57" spans="1:5" ht="16.5" thickBot="1">
      <c r="A57" s="60"/>
      <c r="B57" s="28" t="s">
        <v>52</v>
      </c>
      <c r="C57" s="44">
        <v>1323</v>
      </c>
      <c r="D57" s="44">
        <v>0</v>
      </c>
      <c r="E57" s="43">
        <f>(D57/C57)*100</f>
        <v>0</v>
      </c>
    </row>
    <row r="58" spans="1:5" ht="16.5" thickBot="1">
      <c r="A58" s="60"/>
      <c r="B58" s="28" t="s">
        <v>58</v>
      </c>
      <c r="C58" s="44">
        <v>500</v>
      </c>
      <c r="D58" s="44">
        <v>0</v>
      </c>
      <c r="E58" s="43">
        <v>0</v>
      </c>
    </row>
    <row r="59" spans="1:5" ht="16.5" thickBot="1">
      <c r="A59" s="61"/>
      <c r="B59" s="45" t="s">
        <v>51</v>
      </c>
      <c r="C59" s="46">
        <v>100</v>
      </c>
      <c r="D59" s="46">
        <v>0</v>
      </c>
      <c r="E59" s="47">
        <f>(D59/C59)*100</f>
        <v>0</v>
      </c>
    </row>
    <row r="60" spans="1:5" ht="16.5" thickBot="1">
      <c r="A60" s="56" t="s">
        <v>56</v>
      </c>
      <c r="B60" s="62"/>
      <c r="C60" s="48">
        <f>SUM(C54+C49+C43+C27+C19)</f>
        <v>298584.58999999997</v>
      </c>
      <c r="D60" s="48">
        <f>SUM(D54+D49+D43+D27+D19)</f>
        <v>113341.68000000001</v>
      </c>
      <c r="E60" s="53">
        <f>(D60/C60)*100</f>
        <v>37.959654917221286</v>
      </c>
    </row>
    <row r="61" spans="1:5" ht="15.75">
      <c r="A61" s="11"/>
      <c r="B61" s="11"/>
      <c r="C61" s="17"/>
      <c r="D61" s="17"/>
      <c r="E61" s="18"/>
    </row>
  </sheetData>
  <mergeCells count="10">
    <mergeCell ref="A55:A59"/>
    <mergeCell ref="A60:B60"/>
    <mergeCell ref="A20:A26"/>
    <mergeCell ref="A28:A42"/>
    <mergeCell ref="A44:A48"/>
    <mergeCell ref="A50:A53"/>
    <mergeCell ref="A7:E7"/>
    <mergeCell ref="A9:E9"/>
    <mergeCell ref="A15:B15"/>
    <mergeCell ref="A17:E17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2011-08-11T11:45:59Z</cp:lastPrinted>
  <dcterms:created xsi:type="dcterms:W3CDTF">2011-08-11T10:36:07Z</dcterms:created>
  <dcterms:modified xsi:type="dcterms:W3CDTF">2011-08-12T09:43:55Z</dcterms:modified>
  <cp:category/>
  <cp:version/>
  <cp:contentType/>
  <cp:contentStatus/>
</cp:coreProperties>
</file>