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2007" sheetId="1" r:id="rId1"/>
  </sheets>
  <definedNames/>
  <calcPr fullCalcOnLoad="1"/>
</workbook>
</file>

<file path=xl/sharedStrings.xml><?xml version="1.0" encoding="utf-8"?>
<sst xmlns="http://schemas.openxmlformats.org/spreadsheetml/2006/main" count="63" uniqueCount="57">
  <si>
    <t>Konto</t>
  </si>
  <si>
    <t>Opis</t>
  </si>
  <si>
    <t>Plan</t>
  </si>
  <si>
    <t>Wykonanie</t>
  </si>
  <si>
    <t>%</t>
  </si>
  <si>
    <t>740/01</t>
  </si>
  <si>
    <t>Dotacja na działalność statutową</t>
  </si>
  <si>
    <t>Pozostałość z roku 2010</t>
  </si>
  <si>
    <t>760/01</t>
  </si>
  <si>
    <t>Odsetki bankowe</t>
  </si>
  <si>
    <t>Plan przychodów</t>
  </si>
  <si>
    <t>Koszty zużycia materiałów i usług</t>
  </si>
  <si>
    <t>zbiory biblioteczne</t>
  </si>
  <si>
    <t>prenumeraty</t>
  </si>
  <si>
    <t>materiały biurowe</t>
  </si>
  <si>
    <t>art. czystościowe</t>
  </si>
  <si>
    <t>wyposażenie i części wyposażenia</t>
  </si>
  <si>
    <t>energia elektryczna</t>
  </si>
  <si>
    <t>Koszty usług obcych</t>
  </si>
  <si>
    <t>usługi telefoniczne</t>
  </si>
  <si>
    <t>wywóz nieczystości</t>
  </si>
  <si>
    <t>konserwacja i naprawy</t>
  </si>
  <si>
    <t>opłaty bankowe i pocztowe</t>
  </si>
  <si>
    <t>utrzymanie ogrodu</t>
  </si>
  <si>
    <t>abonament RTV</t>
  </si>
  <si>
    <t>woda i ścieki</t>
  </si>
  <si>
    <t>kart katal.+opracow.</t>
  </si>
  <si>
    <t>gaz</t>
  </si>
  <si>
    <t>przeglądy techniczne</t>
  </si>
  <si>
    <t>opieka serwisowa</t>
  </si>
  <si>
    <t>zakupy różne</t>
  </si>
  <si>
    <t>prasa</t>
  </si>
  <si>
    <t>remont budynku</t>
  </si>
  <si>
    <t>monitoring</t>
  </si>
  <si>
    <t>Koszty wynagrodzeń</t>
  </si>
  <si>
    <t>wynagrodzenia z umowy o pracę</t>
  </si>
  <si>
    <t>nagrody indywidualne</t>
  </si>
  <si>
    <t>umowy o dzieło/zlecenia</t>
  </si>
  <si>
    <t>Koszty ubezpieczeń społecznych</t>
  </si>
  <si>
    <t>FUS</t>
  </si>
  <si>
    <t>fundusz pracy</t>
  </si>
  <si>
    <t>FGŚP</t>
  </si>
  <si>
    <t>odpis na zakładowy fundusz socjalny</t>
  </si>
  <si>
    <t>Pozostałe koszty rodzajowe</t>
  </si>
  <si>
    <t>delegacje</t>
  </si>
  <si>
    <t>szkolenia</t>
  </si>
  <si>
    <t>badania lekarskie</t>
  </si>
  <si>
    <t>ubezpieczenia rzeczowe i budynku</t>
  </si>
  <si>
    <r>
      <t xml:space="preserve">  </t>
    </r>
    <r>
      <rPr>
        <b/>
        <sz val="12"/>
        <rFont val="Times New Roman"/>
        <family val="1"/>
      </rPr>
      <t xml:space="preserve"> Informacja o przebiegu wykonania planu finansowego Gminnej  Biblioteki  Publicznej  im.  Marii  Dąbrowskiej  w  Komorowie   za  I półrocze 2011 r</t>
    </r>
  </si>
  <si>
    <t>Plan wydatków</t>
  </si>
  <si>
    <t>Razem</t>
  </si>
  <si>
    <t>tonery</t>
  </si>
  <si>
    <t>Wójta Gminy Michałowice</t>
  </si>
  <si>
    <t>z dnia 12 sierpnia  2011 r.</t>
  </si>
  <si>
    <t>Załącznik nr 2</t>
  </si>
  <si>
    <t xml:space="preserve">do Zarządzenia Nr 126/2011 </t>
  </si>
  <si>
    <t>aktualizacja Vademecum Bibliotekarza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</si>
</sst>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_ ;[Red]\-#,##0.00\ "/>
    <numFmt numFmtId="166" formatCode="0.0"/>
  </numFmts>
  <fonts count="4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/>
    </xf>
    <xf numFmtId="165" fontId="2" fillId="0" borderId="5" xfId="0" applyNumberFormat="1" applyFont="1" applyBorder="1" applyAlignment="1">
      <alignment horizontal="right" vertical="center"/>
    </xf>
    <xf numFmtId="165" fontId="2" fillId="0" borderId="9" xfId="0" applyNumberFormat="1" applyFont="1" applyBorder="1" applyAlignment="1">
      <alignment horizontal="right" vertical="center"/>
    </xf>
    <xf numFmtId="166" fontId="2" fillId="0" borderId="12" xfId="0" applyNumberFormat="1" applyFont="1" applyBorder="1" applyAlignment="1">
      <alignment horizontal="center" vertical="center"/>
    </xf>
    <xf numFmtId="165" fontId="2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165" fontId="1" fillId="0" borderId="15" xfId="0" applyNumberFormat="1" applyFont="1" applyBorder="1" applyAlignment="1">
      <alignment horizontal="right"/>
    </xf>
    <xf numFmtId="165" fontId="2" fillId="0" borderId="5" xfId="0" applyNumberFormat="1" applyFont="1" applyBorder="1" applyAlignment="1">
      <alignment horizontal="right"/>
    </xf>
    <xf numFmtId="165" fontId="2" fillId="0" borderId="8" xfId="0" applyNumberFormat="1" applyFont="1" applyBorder="1" applyAlignment="1">
      <alignment horizontal="right"/>
    </xf>
    <xf numFmtId="165" fontId="1" fillId="0" borderId="7" xfId="0" applyNumberFormat="1" applyFont="1" applyBorder="1" applyAlignment="1">
      <alignment horizontal="right"/>
    </xf>
    <xf numFmtId="165" fontId="2" fillId="0" borderId="9" xfId="0" applyNumberFormat="1" applyFont="1" applyBorder="1" applyAlignment="1">
      <alignment horizontal="right"/>
    </xf>
    <xf numFmtId="166" fontId="1" fillId="0" borderId="16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166" fontId="2" fillId="0" borderId="17" xfId="0" applyNumberFormat="1" applyFont="1" applyBorder="1" applyAlignment="1">
      <alignment horizontal="center"/>
    </xf>
    <xf numFmtId="166" fontId="1" fillId="0" borderId="18" xfId="0" applyNumberFormat="1" applyFont="1" applyBorder="1" applyAlignment="1">
      <alignment horizontal="center"/>
    </xf>
    <xf numFmtId="166" fontId="2" fillId="0" borderId="19" xfId="0" applyNumberFormat="1" applyFont="1" applyBorder="1" applyAlignment="1">
      <alignment horizontal="center"/>
    </xf>
    <xf numFmtId="165" fontId="2" fillId="0" borderId="11" xfId="0" applyNumberFormat="1" applyFont="1" applyBorder="1" applyAlignment="1">
      <alignment horizontal="right"/>
    </xf>
    <xf numFmtId="166" fontId="2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2" fillId="0" borderId="20" xfId="0" applyFont="1" applyBorder="1" applyAlignment="1">
      <alignment/>
    </xf>
    <xf numFmtId="165" fontId="2" fillId="0" borderId="20" xfId="0" applyNumberFormat="1" applyFont="1" applyBorder="1" applyAlignment="1">
      <alignment horizontal="right"/>
    </xf>
    <xf numFmtId="166" fontId="2" fillId="0" borderId="20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right"/>
    </xf>
    <xf numFmtId="166" fontId="1" fillId="0" borderId="2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1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58"/>
  <sheetViews>
    <sheetView tabSelected="1" workbookViewId="0" topLeftCell="A16">
      <selection activeCell="B25" sqref="B25"/>
    </sheetView>
  </sheetViews>
  <sheetFormatPr defaultColWidth="9.140625" defaultRowHeight="12.75"/>
  <cols>
    <col min="1" max="1" width="9.421875" style="0" customWidth="1"/>
    <col min="2" max="2" width="34.8515625" style="0" customWidth="1"/>
    <col min="3" max="3" width="15.140625" style="1" customWidth="1"/>
    <col min="4" max="4" width="17.00390625" style="1" customWidth="1"/>
    <col min="5" max="5" width="9.57421875" style="2" customWidth="1"/>
    <col min="6" max="16384" width="11.7109375" style="0" customWidth="1"/>
  </cols>
  <sheetData>
    <row r="3" spans="3:4" ht="12.75">
      <c r="C3" s="40" t="s">
        <v>54</v>
      </c>
      <c r="D3" s="40"/>
    </row>
    <row r="4" spans="3:4" ht="12.75">
      <c r="C4" s="40" t="s">
        <v>55</v>
      </c>
      <c r="D4" s="40"/>
    </row>
    <row r="5" spans="3:4" ht="12.75">
      <c r="C5" s="40" t="s">
        <v>52</v>
      </c>
      <c r="D5" s="40"/>
    </row>
    <row r="6" spans="3:4" ht="12.75">
      <c r="C6" s="40" t="s">
        <v>53</v>
      </c>
      <c r="D6" s="40"/>
    </row>
    <row r="7" spans="3:4" ht="12.75">
      <c r="C7" s="40"/>
      <c r="D7" s="40"/>
    </row>
    <row r="8" spans="1:5" ht="45.75" customHeight="1">
      <c r="A8" s="47" t="s">
        <v>48</v>
      </c>
      <c r="B8" s="47"/>
      <c r="C8" s="47"/>
      <c r="D8" s="47"/>
      <c r="E8" s="47"/>
    </row>
    <row r="9" spans="1:5" ht="27.75" customHeight="1" thickBot="1">
      <c r="A9" s="48" t="s">
        <v>10</v>
      </c>
      <c r="B9" s="48"/>
      <c r="C9" s="48"/>
      <c r="D9" s="48"/>
      <c r="E9" s="48"/>
    </row>
    <row r="10" spans="1:5" ht="27" customHeight="1" thickBot="1">
      <c r="A10" s="3" t="s">
        <v>0</v>
      </c>
      <c r="B10" s="4" t="s">
        <v>1</v>
      </c>
      <c r="C10" s="4" t="s">
        <v>2</v>
      </c>
      <c r="D10" s="4" t="s">
        <v>3</v>
      </c>
      <c r="E10" s="5" t="s">
        <v>4</v>
      </c>
    </row>
    <row r="11" spans="1:5" ht="33.75" customHeight="1">
      <c r="A11" s="6" t="s">
        <v>5</v>
      </c>
      <c r="B11" s="7" t="s">
        <v>6</v>
      </c>
      <c r="C11" s="20">
        <v>250000</v>
      </c>
      <c r="D11" s="20">
        <v>120000</v>
      </c>
      <c r="E11" s="22">
        <f>SUM(D11/C11)*100</f>
        <v>48</v>
      </c>
    </row>
    <row r="12" spans="1:5" ht="28.5" customHeight="1">
      <c r="A12" s="6"/>
      <c r="B12" s="7" t="s">
        <v>7</v>
      </c>
      <c r="C12" s="20">
        <v>2460.3</v>
      </c>
      <c r="D12" s="20">
        <v>2460.3</v>
      </c>
      <c r="E12" s="22">
        <f>SUM(D12/C12)*100</f>
        <v>100</v>
      </c>
    </row>
    <row r="13" spans="1:5" ht="27" customHeight="1" thickBot="1">
      <c r="A13" s="17" t="s">
        <v>8</v>
      </c>
      <c r="B13" s="18" t="s">
        <v>9</v>
      </c>
      <c r="C13" s="21">
        <v>15</v>
      </c>
      <c r="D13" s="21">
        <v>3.28</v>
      </c>
      <c r="E13" s="22">
        <f>SUM(D13/C13)*100</f>
        <v>21.866666666666664</v>
      </c>
    </row>
    <row r="14" spans="1:5" ht="16.5" thickBot="1">
      <c r="A14" s="49" t="s">
        <v>50</v>
      </c>
      <c r="B14" s="50"/>
      <c r="C14" s="23">
        <f>SUM(C11:C13)</f>
        <v>252475.3</v>
      </c>
      <c r="D14" s="23">
        <f>SUM(D11:D13)</f>
        <v>122463.58</v>
      </c>
      <c r="E14" s="22">
        <f>SUM(D14/C14)*100</f>
        <v>48.505172585199425</v>
      </c>
    </row>
    <row r="15" spans="1:5" ht="15.75">
      <c r="A15" s="8"/>
      <c r="B15" s="9"/>
      <c r="C15" s="9"/>
      <c r="D15" s="9"/>
      <c r="E15" s="9"/>
    </row>
    <row r="16" spans="1:5" ht="30.75" customHeight="1">
      <c r="A16" s="54" t="s">
        <v>49</v>
      </c>
      <c r="B16" s="54"/>
      <c r="C16" s="54"/>
      <c r="D16" s="54"/>
      <c r="E16" s="54"/>
    </row>
    <row r="17" spans="1:5" ht="19.5" customHeight="1">
      <c r="A17" s="26" t="s">
        <v>0</v>
      </c>
      <c r="B17" s="26" t="s">
        <v>1</v>
      </c>
      <c r="C17" s="41" t="s">
        <v>2</v>
      </c>
      <c r="D17" s="41" t="s">
        <v>3</v>
      </c>
      <c r="E17" s="27" t="s">
        <v>4</v>
      </c>
    </row>
    <row r="18" spans="1:5" ht="15.75">
      <c r="A18" s="24">
        <v>420</v>
      </c>
      <c r="B18" s="25" t="s">
        <v>11</v>
      </c>
      <c r="C18" s="28">
        <f>SUM(C19:C25)</f>
        <v>33400</v>
      </c>
      <c r="D18" s="28">
        <f>SUM(D19:D25)</f>
        <v>16938.27</v>
      </c>
      <c r="E18" s="33">
        <f aca="true" t="shared" si="0" ref="E18:E24">(D18/C18)*100</f>
        <v>50.71338323353294</v>
      </c>
    </row>
    <row r="19" spans="1:5" ht="16.5" thickBot="1">
      <c r="A19" s="51"/>
      <c r="B19" s="12" t="s">
        <v>12</v>
      </c>
      <c r="C19" s="29">
        <v>24000</v>
      </c>
      <c r="D19" s="29">
        <v>13291.76</v>
      </c>
      <c r="E19" s="34">
        <f t="shared" si="0"/>
        <v>55.382333333333335</v>
      </c>
    </row>
    <row r="20" spans="1:5" ht="15.75">
      <c r="A20" s="51"/>
      <c r="B20" s="12" t="s">
        <v>13</v>
      </c>
      <c r="C20" s="29">
        <v>500</v>
      </c>
      <c r="D20" s="29">
        <v>193.75</v>
      </c>
      <c r="E20" s="34">
        <f t="shared" si="0"/>
        <v>38.75</v>
      </c>
    </row>
    <row r="21" spans="1:5" ht="15.75">
      <c r="A21" s="51"/>
      <c r="B21" s="12" t="s">
        <v>14</v>
      </c>
      <c r="C21" s="29">
        <v>500</v>
      </c>
      <c r="D21" s="29">
        <v>0</v>
      </c>
      <c r="E21" s="34">
        <f t="shared" si="0"/>
        <v>0</v>
      </c>
    </row>
    <row r="22" spans="1:5" ht="15.75">
      <c r="A22" s="51"/>
      <c r="B22" s="12" t="s">
        <v>15</v>
      </c>
      <c r="C22" s="29">
        <v>500</v>
      </c>
      <c r="D22" s="29">
        <v>0</v>
      </c>
      <c r="E22" s="34">
        <f t="shared" si="0"/>
        <v>0</v>
      </c>
    </row>
    <row r="23" spans="1:5" ht="15.75">
      <c r="A23" s="51"/>
      <c r="B23" s="12" t="s">
        <v>16</v>
      </c>
      <c r="C23" s="29">
        <v>2500</v>
      </c>
      <c r="D23" s="29">
        <v>583.3</v>
      </c>
      <c r="E23" s="34">
        <f t="shared" si="0"/>
        <v>23.331999999999997</v>
      </c>
    </row>
    <row r="24" spans="1:5" ht="15.75">
      <c r="A24" s="51"/>
      <c r="B24" s="12" t="s">
        <v>17</v>
      </c>
      <c r="C24" s="29">
        <v>4900</v>
      </c>
      <c r="D24" s="29">
        <v>2389.08</v>
      </c>
      <c r="E24" s="34">
        <f t="shared" si="0"/>
        <v>48.756734693877554</v>
      </c>
    </row>
    <row r="25" spans="1:5" ht="16.5" thickBot="1">
      <c r="A25" s="51"/>
      <c r="B25" s="13" t="s">
        <v>56</v>
      </c>
      <c r="C25" s="30">
        <v>500</v>
      </c>
      <c r="D25" s="30">
        <v>480.38</v>
      </c>
      <c r="E25" s="35">
        <v>0</v>
      </c>
    </row>
    <row r="26" spans="1:5" ht="15.75">
      <c r="A26" s="10">
        <v>430</v>
      </c>
      <c r="B26" s="11" t="s">
        <v>18</v>
      </c>
      <c r="C26" s="31">
        <f>SUM(C27:C41)</f>
        <v>31716.3</v>
      </c>
      <c r="D26" s="31">
        <f>SUM(D27:D41)</f>
        <v>12957.140000000001</v>
      </c>
      <c r="E26" s="36">
        <f>(D26/C26)*100</f>
        <v>40.853252113266684</v>
      </c>
    </row>
    <row r="27" spans="1:5" ht="15.75">
      <c r="A27" s="51"/>
      <c r="B27" s="12" t="s">
        <v>19</v>
      </c>
      <c r="C27" s="29">
        <v>2916.3</v>
      </c>
      <c r="D27" s="29">
        <v>1397.76</v>
      </c>
      <c r="E27" s="34">
        <f>(D27/C27)*100</f>
        <v>47.92922538833453</v>
      </c>
    </row>
    <row r="28" spans="1:5" ht="15.75">
      <c r="A28" s="51"/>
      <c r="B28" s="12" t="s">
        <v>20</v>
      </c>
      <c r="C28" s="29">
        <v>700</v>
      </c>
      <c r="D28" s="29">
        <v>273.39</v>
      </c>
      <c r="E28" s="34">
        <f>(D28/C28)*100</f>
        <v>39.05571428571428</v>
      </c>
    </row>
    <row r="29" spans="1:5" ht="15.75">
      <c r="A29" s="51"/>
      <c r="B29" s="12" t="s">
        <v>21</v>
      </c>
      <c r="C29" s="29">
        <v>2000</v>
      </c>
      <c r="D29" s="29">
        <v>369</v>
      </c>
      <c r="E29" s="34">
        <f>(D29/C29)*100</f>
        <v>18.45</v>
      </c>
    </row>
    <row r="30" spans="1:5" ht="15.75">
      <c r="A30" s="51"/>
      <c r="B30" s="12" t="s">
        <v>22</v>
      </c>
      <c r="C30" s="29">
        <v>1400</v>
      </c>
      <c r="D30" s="29">
        <v>622.82</v>
      </c>
      <c r="E30" s="34">
        <f>(D30/C30)*100</f>
        <v>44.48714285714286</v>
      </c>
    </row>
    <row r="31" spans="1:5" ht="15.75">
      <c r="A31" s="51"/>
      <c r="B31" s="12" t="s">
        <v>23</v>
      </c>
      <c r="C31" s="29">
        <v>8000</v>
      </c>
      <c r="D31" s="29">
        <v>3240</v>
      </c>
      <c r="E31" s="34">
        <v>41</v>
      </c>
    </row>
    <row r="32" spans="1:5" ht="15.75">
      <c r="A32" s="51"/>
      <c r="B32" s="12" t="s">
        <v>24</v>
      </c>
      <c r="C32" s="29">
        <v>500</v>
      </c>
      <c r="D32" s="29">
        <v>202</v>
      </c>
      <c r="E32" s="34">
        <f aca="true" t="shared" si="1" ref="E32:E39">(D32/C32)*100</f>
        <v>40.400000000000006</v>
      </c>
    </row>
    <row r="33" spans="1:5" ht="15.75">
      <c r="A33" s="51"/>
      <c r="B33" s="12" t="s">
        <v>25</v>
      </c>
      <c r="C33" s="29">
        <v>700</v>
      </c>
      <c r="D33" s="29">
        <v>42.08</v>
      </c>
      <c r="E33" s="34">
        <f t="shared" si="1"/>
        <v>6.011428571428571</v>
      </c>
    </row>
    <row r="34" spans="1:5" ht="15.75">
      <c r="A34" s="51"/>
      <c r="B34" s="12" t="s">
        <v>26</v>
      </c>
      <c r="C34" s="29">
        <v>300</v>
      </c>
      <c r="D34" s="29">
        <v>240.1</v>
      </c>
      <c r="E34" s="34">
        <f t="shared" si="1"/>
        <v>80.03333333333333</v>
      </c>
    </row>
    <row r="35" spans="1:5" ht="15.75">
      <c r="A35" s="51"/>
      <c r="B35" s="12" t="s">
        <v>27</v>
      </c>
      <c r="C35" s="29">
        <v>8500</v>
      </c>
      <c r="D35" s="29">
        <v>4233.29</v>
      </c>
      <c r="E35" s="34">
        <f t="shared" si="1"/>
        <v>49.80341176470588</v>
      </c>
    </row>
    <row r="36" spans="1:5" ht="15.75">
      <c r="A36" s="51"/>
      <c r="B36" s="12" t="s">
        <v>28</v>
      </c>
      <c r="C36" s="29">
        <v>1900</v>
      </c>
      <c r="D36" s="29">
        <v>369</v>
      </c>
      <c r="E36" s="34">
        <f t="shared" si="1"/>
        <v>19.42105263157895</v>
      </c>
    </row>
    <row r="37" spans="1:5" ht="15.75">
      <c r="A37" s="51"/>
      <c r="B37" s="12" t="s">
        <v>29</v>
      </c>
      <c r="C37" s="29">
        <v>1600</v>
      </c>
      <c r="D37" s="29">
        <v>758.62</v>
      </c>
      <c r="E37" s="34">
        <f t="shared" si="1"/>
        <v>47.41375</v>
      </c>
    </row>
    <row r="38" spans="1:5" ht="15.75">
      <c r="A38" s="51"/>
      <c r="B38" s="12" t="s">
        <v>30</v>
      </c>
      <c r="C38" s="29">
        <v>700</v>
      </c>
      <c r="D38" s="29">
        <v>0</v>
      </c>
      <c r="E38" s="34">
        <f t="shared" si="1"/>
        <v>0</v>
      </c>
    </row>
    <row r="39" spans="1:5" ht="16.5" thickBot="1">
      <c r="A39" s="51"/>
      <c r="B39" s="14" t="s">
        <v>31</v>
      </c>
      <c r="C39" s="32">
        <v>1500</v>
      </c>
      <c r="D39" s="32">
        <v>766.88</v>
      </c>
      <c r="E39" s="37">
        <f t="shared" si="1"/>
        <v>51.12533333333333</v>
      </c>
    </row>
    <row r="40" spans="1:5" ht="15.75" hidden="1">
      <c r="A40" s="51"/>
      <c r="B40" s="14" t="s">
        <v>32</v>
      </c>
      <c r="C40" s="32">
        <v>0</v>
      </c>
      <c r="D40" s="32">
        <v>0</v>
      </c>
      <c r="E40" s="37">
        <v>0</v>
      </c>
    </row>
    <row r="41" spans="1:5" ht="16.5" thickBot="1">
      <c r="A41" s="51"/>
      <c r="B41" s="13" t="s">
        <v>33</v>
      </c>
      <c r="C41" s="30">
        <v>1000</v>
      </c>
      <c r="D41" s="30">
        <v>442.2</v>
      </c>
      <c r="E41" s="35">
        <f>(D41/C41)*100</f>
        <v>44.22</v>
      </c>
    </row>
    <row r="42" spans="1:5" ht="15.75">
      <c r="A42" s="10">
        <v>450</v>
      </c>
      <c r="B42" s="11" t="s">
        <v>34</v>
      </c>
      <c r="C42" s="31">
        <f>SUM(C43:C45)</f>
        <v>154508</v>
      </c>
      <c r="D42" s="31">
        <f>SUM(D43:D45)</f>
        <v>69215</v>
      </c>
      <c r="E42" s="36">
        <f>(D42/C42)*100</f>
        <v>44.79703316333135</v>
      </c>
    </row>
    <row r="43" spans="1:5" ht="15.75">
      <c r="A43" s="51"/>
      <c r="B43" s="12" t="s">
        <v>35</v>
      </c>
      <c r="C43" s="29">
        <v>133308</v>
      </c>
      <c r="D43" s="29">
        <v>61985</v>
      </c>
      <c r="E43" s="34">
        <f>(D43/C43)*100</f>
        <v>46.4975845410628</v>
      </c>
    </row>
    <row r="44" spans="1:5" ht="16.5" thickBot="1">
      <c r="A44" s="51"/>
      <c r="B44" s="12" t="s">
        <v>36</v>
      </c>
      <c r="C44" s="29">
        <v>6700</v>
      </c>
      <c r="D44" s="29">
        <v>2500</v>
      </c>
      <c r="E44" s="34">
        <f>(D44/C44)*100</f>
        <v>37.3134328358209</v>
      </c>
    </row>
    <row r="45" spans="1:5" ht="16.5" thickBot="1">
      <c r="A45" s="51"/>
      <c r="B45" s="13" t="s">
        <v>37</v>
      </c>
      <c r="C45" s="30">
        <v>14500</v>
      </c>
      <c r="D45" s="30">
        <v>4730</v>
      </c>
      <c r="E45" s="35">
        <f aca="true" t="shared" si="2" ref="E45:E51">(D45/C45)*100</f>
        <v>32.62068965517241</v>
      </c>
    </row>
    <row r="46" spans="1:5" ht="15.75">
      <c r="A46" s="10">
        <v>460</v>
      </c>
      <c r="B46" s="11" t="s">
        <v>38</v>
      </c>
      <c r="C46" s="31">
        <f>SUM(C47:C50)</f>
        <v>29101</v>
      </c>
      <c r="D46" s="31">
        <f>SUM(D47:D50)</f>
        <v>15144.55</v>
      </c>
      <c r="E46" s="36">
        <f t="shared" si="2"/>
        <v>52.04133878560874</v>
      </c>
    </row>
    <row r="47" spans="1:5" ht="15.75">
      <c r="A47" s="51"/>
      <c r="B47" s="12" t="s">
        <v>39</v>
      </c>
      <c r="C47" s="29">
        <v>22303</v>
      </c>
      <c r="D47" s="29">
        <v>10273.15</v>
      </c>
      <c r="E47" s="34">
        <f t="shared" si="2"/>
        <v>46.061740573017076</v>
      </c>
    </row>
    <row r="48" spans="1:5" ht="15.75">
      <c r="A48" s="51"/>
      <c r="B48" s="12" t="s">
        <v>40</v>
      </c>
      <c r="C48" s="29">
        <v>3430</v>
      </c>
      <c r="D48" s="29">
        <v>1579.84</v>
      </c>
      <c r="E48" s="34">
        <f t="shared" si="2"/>
        <v>46.05947521865889</v>
      </c>
    </row>
    <row r="49" spans="1:5" ht="15.75">
      <c r="A49" s="51"/>
      <c r="B49" s="12" t="s">
        <v>41</v>
      </c>
      <c r="C49" s="29">
        <v>140</v>
      </c>
      <c r="D49" s="29">
        <v>64.47</v>
      </c>
      <c r="E49" s="34">
        <f t="shared" si="2"/>
        <v>46.05</v>
      </c>
    </row>
    <row r="50" spans="1:5" ht="16.5" thickBot="1">
      <c r="A50" s="51"/>
      <c r="B50" s="13" t="s">
        <v>42</v>
      </c>
      <c r="C50" s="30">
        <v>3228</v>
      </c>
      <c r="D50" s="30">
        <v>3227.09</v>
      </c>
      <c r="E50" s="35">
        <f t="shared" si="2"/>
        <v>99.97180916976457</v>
      </c>
    </row>
    <row r="51" spans="1:5" ht="15.75">
      <c r="A51" s="10">
        <v>470</v>
      </c>
      <c r="B51" s="11" t="s">
        <v>43</v>
      </c>
      <c r="C51" s="31">
        <f>SUM(C52:C56)</f>
        <v>3750</v>
      </c>
      <c r="D51" s="31">
        <f>SUM(D52:D56)</f>
        <v>933</v>
      </c>
      <c r="E51" s="36">
        <f t="shared" si="2"/>
        <v>24.88</v>
      </c>
    </row>
    <row r="52" spans="1:5" ht="15.75">
      <c r="A52" s="51"/>
      <c r="B52" s="12" t="s">
        <v>44</v>
      </c>
      <c r="C52" s="29">
        <v>500</v>
      </c>
      <c r="D52" s="29">
        <v>0</v>
      </c>
      <c r="E52" s="34">
        <v>0</v>
      </c>
    </row>
    <row r="53" spans="1:5" ht="16.5" thickBot="1">
      <c r="A53" s="51"/>
      <c r="B53" s="14" t="s">
        <v>45</v>
      </c>
      <c r="C53" s="32">
        <v>1000</v>
      </c>
      <c r="D53" s="32">
        <v>779</v>
      </c>
      <c r="E53" s="37">
        <v>89</v>
      </c>
    </row>
    <row r="54" spans="1:5" ht="16.5" thickBot="1">
      <c r="A54" s="52"/>
      <c r="B54" s="19" t="s">
        <v>47</v>
      </c>
      <c r="C54" s="38">
        <v>2000</v>
      </c>
      <c r="D54" s="38">
        <v>154</v>
      </c>
      <c r="E54" s="39">
        <f>(D54/C54)*100</f>
        <v>7.7</v>
      </c>
    </row>
    <row r="55" spans="1:5" ht="16.5" thickBot="1">
      <c r="A55" s="52"/>
      <c r="B55" s="19" t="s">
        <v>51</v>
      </c>
      <c r="C55" s="38">
        <v>150</v>
      </c>
      <c r="D55" s="38">
        <v>0</v>
      </c>
      <c r="E55" s="39">
        <v>0</v>
      </c>
    </row>
    <row r="56" spans="1:5" ht="16.5" thickBot="1">
      <c r="A56" s="53"/>
      <c r="B56" s="42" t="s">
        <v>46</v>
      </c>
      <c r="C56" s="43">
        <v>100</v>
      </c>
      <c r="D56" s="43">
        <v>0</v>
      </c>
      <c r="E56" s="44">
        <f>(D56/C56)*100</f>
        <v>0</v>
      </c>
    </row>
    <row r="57" spans="1:5" ht="16.5" thickBot="1">
      <c r="A57" s="49" t="s">
        <v>50</v>
      </c>
      <c r="B57" s="50"/>
      <c r="C57" s="45">
        <f>SUM(C51+C46+C42+C26+C18)</f>
        <v>252475.3</v>
      </c>
      <c r="D57" s="45">
        <f>SUM(D51+D46+D42+D26+D18)</f>
        <v>115187.96</v>
      </c>
      <c r="E57" s="46">
        <f>(D57/C57)*100</f>
        <v>45.62345702728148</v>
      </c>
    </row>
    <row r="58" spans="1:5" ht="15.75">
      <c r="A58" s="9"/>
      <c r="B58" s="9"/>
      <c r="C58" s="15"/>
      <c r="D58" s="15"/>
      <c r="E58" s="16"/>
    </row>
  </sheetData>
  <mergeCells count="10">
    <mergeCell ref="A8:E8"/>
    <mergeCell ref="A9:E9"/>
    <mergeCell ref="A14:B14"/>
    <mergeCell ref="A57:B57"/>
    <mergeCell ref="A27:A41"/>
    <mergeCell ref="A43:A45"/>
    <mergeCell ref="A47:A50"/>
    <mergeCell ref="A52:A56"/>
    <mergeCell ref="A16:E16"/>
    <mergeCell ref="A19:A25"/>
  </mergeCells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2011-08-11T11:42:56Z</cp:lastPrinted>
  <dcterms:created xsi:type="dcterms:W3CDTF">2011-08-11T10:37:50Z</dcterms:created>
  <dcterms:modified xsi:type="dcterms:W3CDTF">2011-08-12T09:43:44Z</dcterms:modified>
  <cp:category/>
  <cp:version/>
  <cp:contentType/>
  <cp:contentStatus/>
</cp:coreProperties>
</file>