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<sst xmlns="http://schemas.openxmlformats.org/spreadsheetml/2006/main" count="83" uniqueCount="71">
  <si>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</si>
  <si>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</si>
  <si>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</si>
  <si>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</si>
  <si>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</si>
  <si>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</si>
  <si>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</si>
  <si>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</si>
  <si>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</si>
  <si>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L.p</t>
  </si>
  <si>
    <t xml:space="preserve">Zmniejszenia ogółem </t>
  </si>
  <si>
    <t>w tym:</t>
  </si>
  <si>
    <t xml:space="preserve">Zwiększenia ogółem </t>
  </si>
  <si>
    <t>(w złotych)</t>
  </si>
  <si>
    <t xml:space="preserve">Wójta Gminy Michałowice </t>
  </si>
  <si>
    <t>Rozdz.</t>
  </si>
  <si>
    <t>§</t>
  </si>
  <si>
    <t>Wydatki ogółem, w tym:</t>
  </si>
  <si>
    <t>bieżące</t>
  </si>
  <si>
    <t>Zadanie</t>
  </si>
  <si>
    <t>Zakup usług pozostałych</t>
  </si>
  <si>
    <t>Dokonać zmian w planie wydatków  gminy na rok 2011 stanowiącym załacznik nr 2 do Zarządzenia  Nr 14/2011 z dnia  7 lutego 2011 r. w sposób następujący:</t>
  </si>
  <si>
    <t>Zakup usług remontowych</t>
  </si>
  <si>
    <t>Pozostała działalność</t>
  </si>
  <si>
    <t>Załącznik nr 2</t>
  </si>
  <si>
    <t>Wynagrodzenie bezosobowe</t>
  </si>
  <si>
    <t>Zakup materiałów i wyposażenia</t>
  </si>
  <si>
    <t>Zakup energii</t>
  </si>
  <si>
    <t>Zakup usług obejmujących wykonanie ekspertyz, analiz i opinii</t>
  </si>
  <si>
    <t>Oczyszczanie miast i wsi</t>
  </si>
  <si>
    <t>Roboty porządkowe-ogródki jordanowskie</t>
  </si>
  <si>
    <t>Zbiór odpadów segregowanych</t>
  </si>
  <si>
    <t>Utrzymanie zieleni w miastach i gminach</t>
  </si>
  <si>
    <t>Zakup drzew, krzewów i materiału do nasadzeń</t>
  </si>
  <si>
    <t>Zakup usług pozostalych</t>
  </si>
  <si>
    <t>Nasadzenie drzew i krzewów na terenie gminy</t>
  </si>
  <si>
    <t>Zabiegi pielęgnacyjne kasztanowców na terenie gminy</t>
  </si>
  <si>
    <t>Oświetlenie ulic, placów i dróg</t>
  </si>
  <si>
    <t>Wymiana, remont i uzupełnienie punktów świetlnych na terenie Gminy</t>
  </si>
  <si>
    <t>Opracowanie ekspertyz dot. ochrony środowiska</t>
  </si>
  <si>
    <t>Dział 900 Gospodarka komunalna i ochrona środowiska</t>
  </si>
  <si>
    <t>Obiekty sportowe</t>
  </si>
  <si>
    <t>Składki na ubezpieczenie społeczne</t>
  </si>
  <si>
    <t>Składki na ubezpieczenie społeczne-um.zlecenia dot. utrzymania czystości i porządku -4 strefy rekreacji</t>
  </si>
  <si>
    <t>Składki na fundusz pracy</t>
  </si>
  <si>
    <t>Składki na fundusz pracy - umowy zlecenia dot. utrzymania czystości i porządku -4 strefy rekreacji</t>
  </si>
  <si>
    <t>Energia, woda, ścieki - 4 strefy rekreacji</t>
  </si>
  <si>
    <t>Dział 926 Kultura fizyczna</t>
  </si>
  <si>
    <t>Zwalczanie narkomanii</t>
  </si>
  <si>
    <t>Wynagrodzenie bezosobowe - umowy zlecenia zw. z realizacją programów profilaktycznych</t>
  </si>
  <si>
    <t>Usługi związane z realizacją programów profilaktycznych</t>
  </si>
  <si>
    <t>Domy i ośrodki kultury, świetlice i kluby</t>
  </si>
  <si>
    <t>Umowy zlecenia i umowy o dzieło organizacja imprez kulturalnych</t>
  </si>
  <si>
    <t>Umowy zlecenia i umowy o dzieło organizacja imprez kulturalnych Opacz Kol. ( z funduszu sołeckiego)</t>
  </si>
  <si>
    <t>Organizacja gminnych imprez kulturalnych na terenie gminy</t>
  </si>
  <si>
    <t>Organizacja imprez kulturalnych w Opaczy Kol. (z funduszu sołeckiego)</t>
  </si>
  <si>
    <t>Dział 921 Kultura i ochrona dziedzictwa narodowego</t>
  </si>
  <si>
    <t>Umowy zlecenia - organizacja imprez sportowych na terenie gminy</t>
  </si>
  <si>
    <t>Zakup materiałów i wyposażęnia</t>
  </si>
  <si>
    <t>Zakupy związane z działalnością sportową</t>
  </si>
  <si>
    <t>Umowy zlecenia -utrzymanie czystości i porządku -4-strefy rekreacji</t>
  </si>
  <si>
    <t>Pielęgnacja i bieżące utrzymanie nasadzeń</t>
  </si>
  <si>
    <t>Montaż dekoracji świątecznych i choinek</t>
  </si>
  <si>
    <t>Umowy zlecenia świetlica Nowa Wieś</t>
  </si>
  <si>
    <t>Umowy zlecenia Koło Emerytów Komorów</t>
  </si>
  <si>
    <t>Zakupy organizacja imprez okolicznościowych Koło Emerytów Komorów</t>
  </si>
  <si>
    <t>Zakupy organizacja imprez okolicznościowych Koło Emeryów Nowa Wieś</t>
  </si>
  <si>
    <t>Umowy zlecenia na organizację zajęć sportowych Michałowice Osiedla ( z funduszu osiedla)</t>
  </si>
  <si>
    <t>Usługi związane z organizacją zajęć sportowych Michałowice Osiedla ( z funduszu osiedla)</t>
  </si>
  <si>
    <t>do Zarządzenia Nr 200/2011</t>
  </si>
  <si>
    <t xml:space="preserve">z dnia 22 listopada  2011r.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</si>
</sst>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  <numFmt numFmtId="171" formatCode="#,##0.00_ ;\-#,##0.00\ 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0"/>
      <name val="Arial CE"/>
      <family val="0"/>
    </font>
    <font>
      <sz val="8"/>
      <color indexed="10"/>
      <name val="Times New Roman"/>
      <family val="1"/>
    </font>
    <font>
      <b/>
      <i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4" fontId="8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wrapText="1"/>
    </xf>
    <xf numFmtId="3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" fontId="4" fillId="0" borderId="0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left" wrapText="1"/>
    </xf>
    <xf numFmtId="4" fontId="16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0" fontId="15" fillId="0" borderId="8" xfId="0" applyFont="1" applyBorder="1" applyAlignment="1">
      <alignment horizontal="left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9" fillId="0" borderId="0" xfId="0" applyFont="1" applyAlignment="1">
      <alignment horizontal="justify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6" xfId="0" applyFont="1" applyBorder="1" applyAlignment="1">
      <alignment/>
    </xf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0" fillId="0" borderId="14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6"/>
  <sheetViews>
    <sheetView tabSelected="1" workbookViewId="0" topLeftCell="A1">
      <selection activeCell="P10" sqref="P10"/>
    </sheetView>
  </sheetViews>
  <sheetFormatPr defaultColWidth="9.00390625" defaultRowHeight="12.75"/>
  <cols>
    <col min="1" max="1" width="3.87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5.875" style="1" customWidth="1"/>
    <col min="6" max="6" width="5.00390625" style="1" bestFit="1" customWidth="1"/>
    <col min="7" max="7" width="16.87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0.875" style="1" customWidth="1"/>
    <col min="12" max="12" width="10.625" style="1" customWidth="1"/>
    <col min="13" max="13" width="9.25390625" style="1" customWidth="1"/>
    <col min="14" max="14" width="10.25390625" style="1" customWidth="1"/>
    <col min="15" max="15" width="9.375" style="1" customWidth="1"/>
    <col min="16" max="16" width="8.2539062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30"/>
      <c r="B1" s="30"/>
      <c r="C1" s="30"/>
      <c r="D1" s="30"/>
      <c r="E1" s="30"/>
      <c r="F1" s="30"/>
      <c r="G1" s="31"/>
      <c r="H1" s="31"/>
      <c r="I1" s="30"/>
      <c r="J1" s="30"/>
      <c r="K1" s="30"/>
      <c r="L1" s="30"/>
      <c r="M1" s="30"/>
      <c r="N1" s="31" t="s">
        <v>24</v>
      </c>
      <c r="O1" s="31"/>
      <c r="P1" s="31"/>
    </row>
    <row r="2" spans="1:16" ht="12">
      <c r="A2" s="30"/>
      <c r="B2" s="30"/>
      <c r="C2" s="30"/>
      <c r="D2" s="30"/>
      <c r="E2" s="30"/>
      <c r="F2" s="30"/>
      <c r="G2" s="31"/>
      <c r="H2" s="31"/>
      <c r="I2" s="30"/>
      <c r="J2" s="30"/>
      <c r="K2" s="30"/>
      <c r="L2" s="30"/>
      <c r="M2" s="30"/>
      <c r="N2" s="31" t="s">
        <v>69</v>
      </c>
      <c r="O2" s="31"/>
      <c r="P2" s="31"/>
    </row>
    <row r="3" spans="1:16" ht="12">
      <c r="A3" s="30"/>
      <c r="B3" s="30"/>
      <c r="C3" s="30"/>
      <c r="D3" s="30"/>
      <c r="E3" s="30"/>
      <c r="F3" s="30"/>
      <c r="G3" s="31"/>
      <c r="H3" s="31"/>
      <c r="I3" s="30"/>
      <c r="J3" s="30"/>
      <c r="K3" s="30"/>
      <c r="L3" s="30"/>
      <c r="M3" s="30"/>
      <c r="N3" s="31" t="s">
        <v>14</v>
      </c>
      <c r="O3" s="31"/>
      <c r="P3" s="31"/>
    </row>
    <row r="4" spans="1:16" ht="12">
      <c r="A4" s="30"/>
      <c r="B4" s="30"/>
      <c r="C4" s="30"/>
      <c r="D4" s="30"/>
      <c r="E4" s="30"/>
      <c r="F4" s="30"/>
      <c r="G4" s="31"/>
      <c r="H4" s="31"/>
      <c r="I4" s="30"/>
      <c r="J4" s="30"/>
      <c r="K4" s="30"/>
      <c r="L4" s="30"/>
      <c r="M4" s="30"/>
      <c r="N4" s="79" t="s">
        <v>70</v>
      </c>
      <c r="O4" s="80"/>
      <c r="P4" s="80"/>
    </row>
    <row r="5" spans="1:16" ht="12">
      <c r="A5" s="30"/>
      <c r="B5" s="30"/>
      <c r="C5" s="30"/>
      <c r="D5" s="30"/>
      <c r="E5" s="30"/>
      <c r="F5" s="30"/>
      <c r="G5" s="31"/>
      <c r="H5" s="31"/>
      <c r="I5" s="30"/>
      <c r="J5" s="30"/>
      <c r="K5" s="30"/>
      <c r="L5" s="30"/>
      <c r="M5" s="30"/>
      <c r="N5" s="31"/>
      <c r="O5" s="31"/>
      <c r="P5" s="31"/>
    </row>
    <row r="6" spans="1:16" ht="28.5" customHeight="1">
      <c r="A6" s="92" t="s">
        <v>21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1:20" ht="11.25" customHeight="1">
      <c r="A7" s="32"/>
      <c r="B7" s="32"/>
      <c r="C7" s="32"/>
      <c r="D7" s="33"/>
      <c r="E7" s="33"/>
      <c r="F7" s="33"/>
      <c r="G7" s="33"/>
      <c r="H7" s="30"/>
      <c r="I7" s="30" t="s">
        <v>6</v>
      </c>
      <c r="J7" s="30"/>
      <c r="K7" s="30"/>
      <c r="L7" s="30"/>
      <c r="M7" s="30"/>
      <c r="N7" s="30"/>
      <c r="O7" s="34" t="s">
        <v>13</v>
      </c>
      <c r="P7" s="30"/>
      <c r="Q7" s="2"/>
      <c r="R7" s="2"/>
      <c r="S7" s="2"/>
      <c r="T7" s="3"/>
    </row>
    <row r="8" spans="1:20" ht="12.75" customHeight="1">
      <c r="A8" s="106" t="s">
        <v>9</v>
      </c>
      <c r="B8" s="106" t="s">
        <v>2</v>
      </c>
      <c r="C8" s="25"/>
      <c r="D8" s="26"/>
      <c r="E8" s="106" t="s">
        <v>15</v>
      </c>
      <c r="F8" s="106" t="s">
        <v>16</v>
      </c>
      <c r="G8" s="93" t="s">
        <v>19</v>
      </c>
      <c r="H8" s="20"/>
      <c r="I8" s="20"/>
      <c r="J8" s="20"/>
      <c r="K8" s="103" t="s">
        <v>10</v>
      </c>
      <c r="L8" s="99" t="s">
        <v>11</v>
      </c>
      <c r="M8" s="100"/>
      <c r="N8" s="103" t="s">
        <v>12</v>
      </c>
      <c r="O8" s="99" t="s">
        <v>11</v>
      </c>
      <c r="P8" s="100"/>
      <c r="Q8" s="2"/>
      <c r="R8" s="2"/>
      <c r="S8" s="2"/>
      <c r="T8" s="3"/>
    </row>
    <row r="9" spans="1:20" ht="14.25" customHeight="1">
      <c r="A9" s="113"/>
      <c r="B9" s="117"/>
      <c r="C9" s="27"/>
      <c r="D9" s="28"/>
      <c r="E9" s="107"/>
      <c r="F9" s="109"/>
      <c r="G9" s="94"/>
      <c r="H9" s="21"/>
      <c r="I9" s="21"/>
      <c r="J9" s="21"/>
      <c r="K9" s="104"/>
      <c r="L9" s="101"/>
      <c r="M9" s="102"/>
      <c r="N9" s="104"/>
      <c r="O9" s="101"/>
      <c r="P9" s="102"/>
      <c r="Q9" s="2"/>
      <c r="R9" s="2"/>
      <c r="S9" s="2"/>
      <c r="T9" s="3"/>
    </row>
    <row r="10" spans="1:20" ht="42.75" customHeight="1">
      <c r="A10" s="114"/>
      <c r="B10" s="118"/>
      <c r="C10" s="29"/>
      <c r="D10" s="22"/>
      <c r="E10" s="108"/>
      <c r="F10" s="110"/>
      <c r="G10" s="95"/>
      <c r="H10" s="23"/>
      <c r="I10" s="24" t="s">
        <v>0</v>
      </c>
      <c r="J10" s="22" t="s">
        <v>1</v>
      </c>
      <c r="K10" s="105"/>
      <c r="L10" s="24" t="s">
        <v>18</v>
      </c>
      <c r="M10" s="24" t="s">
        <v>1</v>
      </c>
      <c r="N10" s="105"/>
      <c r="O10" s="24" t="s">
        <v>18</v>
      </c>
      <c r="P10" s="24" t="s">
        <v>1</v>
      </c>
      <c r="Q10" s="18"/>
      <c r="R10" s="19"/>
      <c r="S10" s="19"/>
      <c r="T10" s="17"/>
    </row>
    <row r="11" spans="1:20" ht="12">
      <c r="A11" s="35">
        <v>1</v>
      </c>
      <c r="B11" s="35">
        <v>2</v>
      </c>
      <c r="C11" s="35">
        <v>3</v>
      </c>
      <c r="D11" s="36">
        <v>4</v>
      </c>
      <c r="E11" s="37">
        <v>3</v>
      </c>
      <c r="F11" s="37">
        <v>4</v>
      </c>
      <c r="G11" s="36">
        <v>5</v>
      </c>
      <c r="H11" s="35">
        <v>6</v>
      </c>
      <c r="I11" s="35">
        <v>7</v>
      </c>
      <c r="J11" s="35">
        <v>8</v>
      </c>
      <c r="K11" s="35">
        <v>6</v>
      </c>
      <c r="L11" s="35">
        <v>7</v>
      </c>
      <c r="M11" s="35">
        <v>8</v>
      </c>
      <c r="N11" s="35">
        <v>9</v>
      </c>
      <c r="O11" s="35">
        <v>10</v>
      </c>
      <c r="P11" s="35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8">
        <v>1</v>
      </c>
      <c r="B12" s="39">
        <v>851</v>
      </c>
      <c r="C12" s="38">
        <v>85195</v>
      </c>
      <c r="D12" s="40" t="s">
        <v>3</v>
      </c>
      <c r="E12" s="40"/>
      <c r="F12" s="40"/>
      <c r="G12" s="41" t="s">
        <v>7</v>
      </c>
      <c r="H12" s="42">
        <f>SUM(I12+J12)</f>
        <v>120</v>
      </c>
      <c r="I12" s="43">
        <v>120</v>
      </c>
      <c r="J12" s="44">
        <v>0</v>
      </c>
      <c r="K12" s="45"/>
      <c r="L12" s="44"/>
      <c r="M12" s="44"/>
      <c r="N12" s="42" t="e">
        <f>SUM(P12+#REF!)</f>
        <v>#REF!</v>
      </c>
      <c r="O12" s="42"/>
      <c r="P12" s="43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89" t="s">
        <v>8</v>
      </c>
      <c r="B13" s="90"/>
      <c r="C13" s="90"/>
      <c r="D13" s="90"/>
      <c r="E13" s="90"/>
      <c r="F13" s="90"/>
      <c r="G13" s="91"/>
      <c r="H13" s="45">
        <f>SUM(I13+J13)</f>
        <v>120</v>
      </c>
      <c r="I13" s="44">
        <f>SUM(I12)</f>
        <v>120</v>
      </c>
      <c r="J13" s="45">
        <v>0</v>
      </c>
      <c r="K13" s="45"/>
      <c r="L13" s="45"/>
      <c r="M13" s="45"/>
      <c r="N13" s="45" t="e">
        <f>SUM(P13+#REF!)</f>
        <v>#REF!</v>
      </c>
      <c r="O13" s="45"/>
      <c r="P13" s="44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6"/>
    </row>
    <row r="14" spans="1:20" ht="39" customHeight="1" hidden="1">
      <c r="A14" s="56">
        <v>1</v>
      </c>
      <c r="B14" s="57">
        <v>854</v>
      </c>
      <c r="C14" s="58">
        <v>85415</v>
      </c>
      <c r="D14" s="58">
        <v>2030</v>
      </c>
      <c r="E14" s="58"/>
      <c r="F14" s="58"/>
      <c r="G14" s="59" t="s">
        <v>5</v>
      </c>
      <c r="H14" s="60">
        <f>SUM(I14+J14)</f>
        <v>5135</v>
      </c>
      <c r="I14" s="53">
        <v>5135</v>
      </c>
      <c r="J14" s="53">
        <v>0</v>
      </c>
      <c r="K14" s="55"/>
      <c r="L14" s="61"/>
      <c r="M14" s="61"/>
      <c r="N14" s="62">
        <f>SUM(O14+P14)</f>
        <v>0</v>
      </c>
      <c r="O14" s="62"/>
      <c r="P14" s="61">
        <v>0</v>
      </c>
      <c r="Q14" s="10">
        <v>5135</v>
      </c>
      <c r="R14" s="10">
        <v>5135</v>
      </c>
      <c r="S14" s="10"/>
      <c r="T14" s="11">
        <f>SUM(N14/H14)*100</f>
        <v>0</v>
      </c>
    </row>
    <row r="15" spans="1:21" s="9" customFormat="1" ht="15.75" customHeight="1" hidden="1">
      <c r="A15" s="86" t="s">
        <v>4</v>
      </c>
      <c r="B15" s="87"/>
      <c r="C15" s="87"/>
      <c r="D15" s="87"/>
      <c r="E15" s="87"/>
      <c r="F15" s="87"/>
      <c r="G15" s="88"/>
      <c r="H15" s="52">
        <f>SUM(I15+J15)</f>
        <v>5135</v>
      </c>
      <c r="I15" s="53">
        <f>SUM(I14:I14)</f>
        <v>5135</v>
      </c>
      <c r="J15" s="53">
        <v>0</v>
      </c>
      <c r="K15" s="55"/>
      <c r="L15" s="61"/>
      <c r="M15" s="61"/>
      <c r="N15" s="62">
        <f>SUM(O15+P15)</f>
        <v>0</v>
      </c>
      <c r="O15" s="55"/>
      <c r="P15" s="61">
        <f>SUM(P14:P14)</f>
        <v>0</v>
      </c>
      <c r="Q15" s="13">
        <f>SUM(Q14:Q14)</f>
        <v>5135</v>
      </c>
      <c r="R15" s="13">
        <f>SUM(R14:R14)</f>
        <v>5135</v>
      </c>
      <c r="S15" s="15">
        <v>0</v>
      </c>
      <c r="T15" s="11">
        <f>SUM(N15/H15)*100</f>
        <v>0</v>
      </c>
      <c r="U15" s="16"/>
    </row>
    <row r="16" spans="1:21" s="9" customFormat="1" ht="15.75" customHeight="1">
      <c r="A16" s="51">
        <v>1</v>
      </c>
      <c r="B16" s="51">
        <v>851</v>
      </c>
      <c r="C16" s="68"/>
      <c r="D16" s="68"/>
      <c r="E16" s="51">
        <v>85153</v>
      </c>
      <c r="F16" s="68"/>
      <c r="G16" s="51" t="s">
        <v>48</v>
      </c>
      <c r="H16" s="52"/>
      <c r="I16" s="53"/>
      <c r="J16" s="53"/>
      <c r="K16" s="62">
        <f aca="true" t="shared" si="0" ref="K16:M17">SUM(K17)</f>
        <v>9000</v>
      </c>
      <c r="L16" s="62">
        <f t="shared" si="0"/>
        <v>9000</v>
      </c>
      <c r="M16" s="62">
        <f t="shared" si="0"/>
        <v>0</v>
      </c>
      <c r="N16" s="62">
        <f>SUM(N19)</f>
        <v>9000</v>
      </c>
      <c r="O16" s="62">
        <f>SUM(O19)</f>
        <v>9000</v>
      </c>
      <c r="P16" s="62">
        <f>SUM(P19)</f>
        <v>0</v>
      </c>
      <c r="Q16" s="13"/>
      <c r="R16" s="13"/>
      <c r="S16" s="15"/>
      <c r="T16" s="11"/>
      <c r="U16" s="16"/>
    </row>
    <row r="17" spans="1:21" s="9" customFormat="1" ht="24" customHeight="1">
      <c r="A17" s="51">
        <v>2</v>
      </c>
      <c r="B17" s="51"/>
      <c r="C17" s="68"/>
      <c r="D17" s="68"/>
      <c r="E17" s="68"/>
      <c r="F17" s="51">
        <v>4170</v>
      </c>
      <c r="G17" s="54" t="s">
        <v>25</v>
      </c>
      <c r="H17" s="67"/>
      <c r="I17" s="67"/>
      <c r="J17" s="67"/>
      <c r="K17" s="63">
        <f t="shared" si="0"/>
        <v>9000</v>
      </c>
      <c r="L17" s="63">
        <f t="shared" si="0"/>
        <v>9000</v>
      </c>
      <c r="M17" s="63">
        <f t="shared" si="0"/>
        <v>0</v>
      </c>
      <c r="N17" s="63">
        <f>SUM(N18)</f>
        <v>0</v>
      </c>
      <c r="O17" s="63">
        <f>SUM(O18)</f>
        <v>0</v>
      </c>
      <c r="P17" s="63">
        <f>SUM(P18)</f>
        <v>0</v>
      </c>
      <c r="Q17" s="13"/>
      <c r="R17" s="13"/>
      <c r="S17" s="15"/>
      <c r="T17" s="11"/>
      <c r="U17" s="16"/>
    </row>
    <row r="18" spans="1:21" s="9" customFormat="1" ht="55.5" customHeight="1">
      <c r="A18" s="51">
        <v>3</v>
      </c>
      <c r="B18" s="51"/>
      <c r="C18" s="68"/>
      <c r="D18" s="68"/>
      <c r="E18" s="68"/>
      <c r="F18" s="51"/>
      <c r="G18" s="54" t="s">
        <v>49</v>
      </c>
      <c r="H18" s="67"/>
      <c r="I18" s="67"/>
      <c r="J18" s="67"/>
      <c r="K18" s="63">
        <v>9000</v>
      </c>
      <c r="L18" s="63">
        <v>9000</v>
      </c>
      <c r="M18" s="63">
        <v>0</v>
      </c>
      <c r="N18" s="63">
        <v>0</v>
      </c>
      <c r="O18" s="63">
        <v>0</v>
      </c>
      <c r="P18" s="63">
        <v>0</v>
      </c>
      <c r="Q18" s="13"/>
      <c r="R18" s="13"/>
      <c r="S18" s="15"/>
      <c r="T18" s="11"/>
      <c r="U18" s="16"/>
    </row>
    <row r="19" spans="1:21" s="9" customFormat="1" ht="14.25" customHeight="1">
      <c r="A19" s="51">
        <v>4</v>
      </c>
      <c r="B19" s="51"/>
      <c r="C19" s="68"/>
      <c r="D19" s="68"/>
      <c r="E19" s="68"/>
      <c r="F19" s="51">
        <v>4300</v>
      </c>
      <c r="G19" s="51" t="s">
        <v>20</v>
      </c>
      <c r="H19" s="67"/>
      <c r="I19" s="67"/>
      <c r="J19" s="67"/>
      <c r="K19" s="63">
        <f aca="true" t="shared" si="1" ref="K19:P19">SUM(K20)</f>
        <v>0</v>
      </c>
      <c r="L19" s="63">
        <f t="shared" si="1"/>
        <v>0</v>
      </c>
      <c r="M19" s="63">
        <f t="shared" si="1"/>
        <v>0</v>
      </c>
      <c r="N19" s="63">
        <f t="shared" si="1"/>
        <v>9000</v>
      </c>
      <c r="O19" s="63">
        <f t="shared" si="1"/>
        <v>9000</v>
      </c>
      <c r="P19" s="63">
        <f t="shared" si="1"/>
        <v>0</v>
      </c>
      <c r="Q19" s="13"/>
      <c r="R19" s="13"/>
      <c r="S19" s="15"/>
      <c r="T19" s="11"/>
      <c r="U19" s="16"/>
    </row>
    <row r="20" spans="1:21" s="9" customFormat="1" ht="33.75" customHeight="1">
      <c r="A20" s="51">
        <v>5</v>
      </c>
      <c r="B20" s="51"/>
      <c r="C20" s="68"/>
      <c r="D20" s="68"/>
      <c r="E20" s="68"/>
      <c r="F20" s="51"/>
      <c r="G20" s="54" t="s">
        <v>50</v>
      </c>
      <c r="H20" s="67"/>
      <c r="I20" s="67"/>
      <c r="J20" s="67"/>
      <c r="K20" s="63">
        <v>0</v>
      </c>
      <c r="L20" s="63">
        <v>0</v>
      </c>
      <c r="M20" s="63">
        <v>0</v>
      </c>
      <c r="N20" s="63">
        <v>9000</v>
      </c>
      <c r="O20" s="63">
        <v>9000</v>
      </c>
      <c r="P20" s="63">
        <v>0</v>
      </c>
      <c r="Q20" s="13"/>
      <c r="R20" s="13"/>
      <c r="S20" s="15"/>
      <c r="T20" s="11"/>
      <c r="U20" s="16"/>
    </row>
    <row r="21" spans="1:21" s="9" customFormat="1" ht="15.75" customHeight="1">
      <c r="A21" s="86" t="s">
        <v>8</v>
      </c>
      <c r="B21" s="115"/>
      <c r="C21" s="115"/>
      <c r="D21" s="115"/>
      <c r="E21" s="115"/>
      <c r="F21" s="115"/>
      <c r="G21" s="116"/>
      <c r="H21" s="67"/>
      <c r="I21" s="67"/>
      <c r="J21" s="67"/>
      <c r="K21" s="65">
        <f aca="true" t="shared" si="2" ref="K21:P21">SUM(K16)</f>
        <v>9000</v>
      </c>
      <c r="L21" s="65">
        <f t="shared" si="2"/>
        <v>9000</v>
      </c>
      <c r="M21" s="65">
        <f t="shared" si="2"/>
        <v>0</v>
      </c>
      <c r="N21" s="65">
        <f t="shared" si="2"/>
        <v>9000</v>
      </c>
      <c r="O21" s="65">
        <f t="shared" si="2"/>
        <v>9000</v>
      </c>
      <c r="P21" s="65">
        <f t="shared" si="2"/>
        <v>0</v>
      </c>
      <c r="Q21" s="13"/>
      <c r="R21" s="13"/>
      <c r="S21" s="15"/>
      <c r="T21" s="11"/>
      <c r="U21" s="16"/>
    </row>
    <row r="22" spans="1:21" s="9" customFormat="1" ht="18.75" customHeight="1">
      <c r="A22" s="51">
        <v>1</v>
      </c>
      <c r="B22" s="51">
        <v>900</v>
      </c>
      <c r="C22" s="51"/>
      <c r="D22" s="51"/>
      <c r="E22" s="51">
        <v>90003</v>
      </c>
      <c r="F22" s="51"/>
      <c r="G22" s="54" t="s">
        <v>29</v>
      </c>
      <c r="H22" s="67"/>
      <c r="I22" s="67"/>
      <c r="J22" s="67"/>
      <c r="K22" s="62">
        <f>SUM(K23)</f>
        <v>22000</v>
      </c>
      <c r="L22" s="62">
        <f>SUM(L23)</f>
        <v>22000</v>
      </c>
      <c r="M22" s="62">
        <v>0</v>
      </c>
      <c r="N22" s="62">
        <f>SUM(N26)</f>
        <v>0</v>
      </c>
      <c r="O22" s="62">
        <f>SUM(O26)</f>
        <v>0</v>
      </c>
      <c r="P22" s="62">
        <f>SUM(P23)</f>
        <v>0</v>
      </c>
      <c r="Q22" s="13"/>
      <c r="R22" s="13"/>
      <c r="S22" s="15"/>
      <c r="T22" s="11"/>
      <c r="U22" s="16"/>
    </row>
    <row r="23" spans="1:21" s="9" customFormat="1" ht="16.5" customHeight="1">
      <c r="A23" s="51">
        <v>2</v>
      </c>
      <c r="B23" s="51"/>
      <c r="C23" s="51"/>
      <c r="D23" s="51"/>
      <c r="E23" s="51"/>
      <c r="F23" s="51">
        <v>4300</v>
      </c>
      <c r="G23" s="54" t="s">
        <v>20</v>
      </c>
      <c r="H23" s="67"/>
      <c r="I23" s="67"/>
      <c r="J23" s="67"/>
      <c r="K23" s="63">
        <f>SUM(K24:K25)</f>
        <v>22000</v>
      </c>
      <c r="L23" s="63">
        <f>SUM(L24:L25)</f>
        <v>22000</v>
      </c>
      <c r="M23" s="63">
        <v>0</v>
      </c>
      <c r="N23" s="63">
        <f>SUM(N24)</f>
        <v>0</v>
      </c>
      <c r="O23" s="63">
        <f>SUM(O24)</f>
        <v>0</v>
      </c>
      <c r="P23" s="63">
        <f>SUM(P24)</f>
        <v>0</v>
      </c>
      <c r="Q23" s="13"/>
      <c r="R23" s="13"/>
      <c r="S23" s="15"/>
      <c r="T23" s="11"/>
      <c r="U23" s="16"/>
    </row>
    <row r="24" spans="1:21" s="9" customFormat="1" ht="21.75" customHeight="1">
      <c r="A24" s="51">
        <v>3</v>
      </c>
      <c r="B24" s="51"/>
      <c r="C24" s="51"/>
      <c r="D24" s="51"/>
      <c r="E24" s="51"/>
      <c r="F24" s="51"/>
      <c r="G24" s="54" t="s">
        <v>30</v>
      </c>
      <c r="H24" s="67"/>
      <c r="I24" s="67"/>
      <c r="J24" s="67"/>
      <c r="K24" s="63">
        <v>18000</v>
      </c>
      <c r="L24" s="63">
        <v>18000</v>
      </c>
      <c r="M24" s="63">
        <v>0</v>
      </c>
      <c r="N24" s="63">
        <v>0</v>
      </c>
      <c r="O24" s="63">
        <v>0</v>
      </c>
      <c r="P24" s="63">
        <v>0</v>
      </c>
      <c r="Q24" s="13"/>
      <c r="R24" s="13"/>
      <c r="S24" s="15"/>
      <c r="T24" s="11"/>
      <c r="U24" s="16"/>
    </row>
    <row r="25" spans="1:21" s="9" customFormat="1" ht="21" customHeight="1">
      <c r="A25" s="51">
        <v>4</v>
      </c>
      <c r="B25" s="51"/>
      <c r="C25" s="51"/>
      <c r="D25" s="51"/>
      <c r="E25" s="51"/>
      <c r="F25" s="51"/>
      <c r="G25" s="54" t="s">
        <v>31</v>
      </c>
      <c r="H25" s="67"/>
      <c r="I25" s="67"/>
      <c r="J25" s="67"/>
      <c r="K25" s="63">
        <v>4000</v>
      </c>
      <c r="L25" s="63">
        <v>4000</v>
      </c>
      <c r="M25" s="63">
        <v>0</v>
      </c>
      <c r="N25" s="63">
        <v>0</v>
      </c>
      <c r="O25" s="63">
        <v>0</v>
      </c>
      <c r="P25" s="63">
        <v>0</v>
      </c>
      <c r="Q25" s="13"/>
      <c r="R25" s="13"/>
      <c r="S25" s="15"/>
      <c r="T25" s="11"/>
      <c r="U25" s="16"/>
    </row>
    <row r="26" spans="1:21" s="9" customFormat="1" ht="19.5" customHeight="1">
      <c r="A26" s="51">
        <v>5</v>
      </c>
      <c r="B26" s="51"/>
      <c r="C26" s="51"/>
      <c r="D26" s="51"/>
      <c r="E26" s="51">
        <v>90004</v>
      </c>
      <c r="F26" s="51"/>
      <c r="G26" s="54" t="s">
        <v>32</v>
      </c>
      <c r="H26" s="67"/>
      <c r="I26" s="67"/>
      <c r="J26" s="67"/>
      <c r="K26" s="62">
        <f>SUM(K27+K29)</f>
        <v>42000</v>
      </c>
      <c r="L26" s="62">
        <f>SUM(L27+L29)</f>
        <v>42000</v>
      </c>
      <c r="M26" s="62">
        <f>SUM(M27:M67)</f>
        <v>0</v>
      </c>
      <c r="N26" s="62">
        <v>0</v>
      </c>
      <c r="O26" s="62">
        <v>0</v>
      </c>
      <c r="P26" s="62">
        <f>SUM(P27:P67)</f>
        <v>0</v>
      </c>
      <c r="Q26" s="13"/>
      <c r="R26" s="13"/>
      <c r="S26" s="15"/>
      <c r="T26" s="11"/>
      <c r="U26" s="16"/>
    </row>
    <row r="27" spans="1:21" s="9" customFormat="1" ht="23.25" customHeight="1">
      <c r="A27" s="51">
        <v>6</v>
      </c>
      <c r="B27" s="51"/>
      <c r="C27" s="51"/>
      <c r="D27" s="51"/>
      <c r="E27" s="51"/>
      <c r="F27" s="51">
        <v>4210</v>
      </c>
      <c r="G27" s="54" t="s">
        <v>26</v>
      </c>
      <c r="H27" s="67"/>
      <c r="I27" s="67"/>
      <c r="J27" s="67"/>
      <c r="K27" s="63">
        <f>SUM(K28)</f>
        <v>5000</v>
      </c>
      <c r="L27" s="63">
        <f>SUM(L28)</f>
        <v>5000</v>
      </c>
      <c r="M27" s="63">
        <v>0</v>
      </c>
      <c r="N27" s="63">
        <v>0</v>
      </c>
      <c r="O27" s="63">
        <v>0</v>
      </c>
      <c r="P27" s="63">
        <v>0</v>
      </c>
      <c r="Q27" s="13"/>
      <c r="R27" s="13"/>
      <c r="S27" s="15"/>
      <c r="T27" s="11"/>
      <c r="U27" s="16"/>
    </row>
    <row r="28" spans="1:21" s="9" customFormat="1" ht="23.25" customHeight="1">
      <c r="A28" s="51">
        <v>7</v>
      </c>
      <c r="B28" s="51"/>
      <c r="C28" s="51"/>
      <c r="D28" s="51"/>
      <c r="E28" s="51"/>
      <c r="F28" s="51"/>
      <c r="G28" s="54" t="s">
        <v>33</v>
      </c>
      <c r="H28" s="67"/>
      <c r="I28" s="67"/>
      <c r="J28" s="67"/>
      <c r="K28" s="63">
        <v>5000</v>
      </c>
      <c r="L28" s="63">
        <v>5000</v>
      </c>
      <c r="M28" s="63">
        <v>0</v>
      </c>
      <c r="N28" s="63">
        <v>0</v>
      </c>
      <c r="O28" s="63">
        <v>0</v>
      </c>
      <c r="P28" s="63"/>
      <c r="Q28" s="13"/>
      <c r="R28" s="13"/>
      <c r="S28" s="15"/>
      <c r="T28" s="11"/>
      <c r="U28" s="16"/>
    </row>
    <row r="29" spans="1:21" s="9" customFormat="1" ht="15.75" customHeight="1">
      <c r="A29" s="51">
        <v>8</v>
      </c>
      <c r="B29" s="51"/>
      <c r="C29" s="51"/>
      <c r="D29" s="51"/>
      <c r="E29" s="51"/>
      <c r="F29" s="51">
        <v>4300</v>
      </c>
      <c r="G29" s="54" t="s">
        <v>34</v>
      </c>
      <c r="H29" s="67"/>
      <c r="I29" s="67"/>
      <c r="J29" s="67"/>
      <c r="K29" s="63">
        <f>SUM(K30:K32)</f>
        <v>37000</v>
      </c>
      <c r="L29" s="63">
        <f>SUM(L30:L32)</f>
        <v>37000</v>
      </c>
      <c r="M29" s="63">
        <f>SUM(M30:M31)</f>
        <v>0</v>
      </c>
      <c r="N29" s="63">
        <f>SUM(N30:N31)</f>
        <v>0</v>
      </c>
      <c r="O29" s="63">
        <f>SUM(O30:O31)</f>
        <v>0</v>
      </c>
      <c r="P29" s="63">
        <f>SUM(P30:P31)</f>
        <v>0</v>
      </c>
      <c r="Q29" s="13"/>
      <c r="R29" s="13"/>
      <c r="S29" s="15"/>
      <c r="T29" s="11"/>
      <c r="U29" s="16"/>
    </row>
    <row r="30" spans="1:21" s="9" customFormat="1" ht="30" customHeight="1">
      <c r="A30" s="51">
        <v>9</v>
      </c>
      <c r="B30" s="51"/>
      <c r="C30" s="51"/>
      <c r="D30" s="51"/>
      <c r="E30" s="51"/>
      <c r="F30" s="51"/>
      <c r="G30" s="54" t="s">
        <v>35</v>
      </c>
      <c r="H30" s="67"/>
      <c r="I30" s="67"/>
      <c r="J30" s="67"/>
      <c r="K30" s="63">
        <v>7000</v>
      </c>
      <c r="L30" s="63">
        <v>7000</v>
      </c>
      <c r="M30" s="63">
        <v>0</v>
      </c>
      <c r="N30" s="63">
        <v>0</v>
      </c>
      <c r="O30" s="63">
        <v>0</v>
      </c>
      <c r="P30" s="63">
        <v>0</v>
      </c>
      <c r="Q30" s="13"/>
      <c r="R30" s="13"/>
      <c r="S30" s="15"/>
      <c r="T30" s="11"/>
      <c r="U30" s="16"/>
    </row>
    <row r="31" spans="1:21" s="9" customFormat="1" ht="32.25" customHeight="1">
      <c r="A31" s="51">
        <v>10</v>
      </c>
      <c r="B31" s="51"/>
      <c r="C31" s="51"/>
      <c r="D31" s="51"/>
      <c r="E31" s="51"/>
      <c r="F31" s="51"/>
      <c r="G31" s="54" t="s">
        <v>36</v>
      </c>
      <c r="H31" s="67"/>
      <c r="I31" s="67"/>
      <c r="J31" s="67"/>
      <c r="K31" s="63">
        <v>15000</v>
      </c>
      <c r="L31" s="63">
        <v>15000</v>
      </c>
      <c r="M31" s="63">
        <v>0</v>
      </c>
      <c r="N31" s="63">
        <v>0</v>
      </c>
      <c r="O31" s="63">
        <v>0</v>
      </c>
      <c r="P31" s="63">
        <v>0</v>
      </c>
      <c r="Q31" s="13"/>
      <c r="R31" s="13"/>
      <c r="S31" s="15"/>
      <c r="T31" s="11"/>
      <c r="U31" s="16"/>
    </row>
    <row r="32" spans="1:21" s="9" customFormat="1" ht="25.5" customHeight="1">
      <c r="A32" s="51">
        <v>11</v>
      </c>
      <c r="B32" s="51"/>
      <c r="C32" s="51"/>
      <c r="D32" s="51"/>
      <c r="E32" s="51"/>
      <c r="F32" s="51"/>
      <c r="G32" s="54" t="s">
        <v>61</v>
      </c>
      <c r="H32" s="67"/>
      <c r="I32" s="67"/>
      <c r="J32" s="67"/>
      <c r="K32" s="63">
        <v>15000</v>
      </c>
      <c r="L32" s="63">
        <v>15000</v>
      </c>
      <c r="M32" s="63">
        <v>0</v>
      </c>
      <c r="N32" s="63">
        <v>0</v>
      </c>
      <c r="O32" s="63">
        <v>0</v>
      </c>
      <c r="P32" s="63">
        <v>0</v>
      </c>
      <c r="Q32" s="13"/>
      <c r="R32" s="13"/>
      <c r="S32" s="15"/>
      <c r="T32" s="11"/>
      <c r="U32" s="16"/>
    </row>
    <row r="33" spans="1:21" s="9" customFormat="1" ht="23.25" customHeight="1">
      <c r="A33" s="51">
        <v>12</v>
      </c>
      <c r="B33" s="51"/>
      <c r="C33" s="51"/>
      <c r="D33" s="51"/>
      <c r="E33" s="51">
        <v>90015</v>
      </c>
      <c r="F33" s="51"/>
      <c r="G33" s="54" t="s">
        <v>37</v>
      </c>
      <c r="H33" s="67"/>
      <c r="I33" s="67"/>
      <c r="J33" s="67"/>
      <c r="K33" s="62">
        <f aca="true" t="shared" si="3" ref="K33:P34">SUM(K34)</f>
        <v>0</v>
      </c>
      <c r="L33" s="62">
        <f t="shared" si="3"/>
        <v>0</v>
      </c>
      <c r="M33" s="62">
        <f t="shared" si="3"/>
        <v>0</v>
      </c>
      <c r="N33" s="62">
        <f t="shared" si="3"/>
        <v>36000</v>
      </c>
      <c r="O33" s="62">
        <f t="shared" si="3"/>
        <v>36000</v>
      </c>
      <c r="P33" s="62">
        <f t="shared" si="3"/>
        <v>0</v>
      </c>
      <c r="Q33" s="13"/>
      <c r="R33" s="13"/>
      <c r="S33" s="15"/>
      <c r="T33" s="11"/>
      <c r="U33" s="16"/>
    </row>
    <row r="34" spans="1:21" s="9" customFormat="1" ht="23.25" customHeight="1">
      <c r="A34" s="51">
        <v>13</v>
      </c>
      <c r="B34" s="51"/>
      <c r="C34" s="51"/>
      <c r="D34" s="51"/>
      <c r="E34" s="51"/>
      <c r="F34" s="51">
        <v>4270</v>
      </c>
      <c r="G34" s="54" t="s">
        <v>22</v>
      </c>
      <c r="H34" s="67"/>
      <c r="I34" s="67"/>
      <c r="J34" s="67"/>
      <c r="K34" s="63">
        <f t="shared" si="3"/>
        <v>0</v>
      </c>
      <c r="L34" s="63">
        <f t="shared" si="3"/>
        <v>0</v>
      </c>
      <c r="M34" s="63">
        <f t="shared" si="3"/>
        <v>0</v>
      </c>
      <c r="N34" s="63">
        <f t="shared" si="3"/>
        <v>36000</v>
      </c>
      <c r="O34" s="63">
        <f t="shared" si="3"/>
        <v>36000</v>
      </c>
      <c r="P34" s="63">
        <f t="shared" si="3"/>
        <v>0</v>
      </c>
      <c r="Q34" s="13"/>
      <c r="R34" s="13"/>
      <c r="S34" s="15"/>
      <c r="T34" s="11"/>
      <c r="U34" s="16"/>
    </row>
    <row r="35" spans="1:21" s="9" customFormat="1" ht="42.75" customHeight="1">
      <c r="A35" s="51">
        <v>14</v>
      </c>
      <c r="B35" s="51"/>
      <c r="C35" s="51"/>
      <c r="D35" s="51"/>
      <c r="E35" s="51"/>
      <c r="F35" s="51"/>
      <c r="G35" s="54" t="s">
        <v>38</v>
      </c>
      <c r="H35" s="67"/>
      <c r="I35" s="67"/>
      <c r="J35" s="67"/>
      <c r="K35" s="63">
        <v>0</v>
      </c>
      <c r="L35" s="63">
        <v>0</v>
      </c>
      <c r="M35" s="63">
        <v>0</v>
      </c>
      <c r="N35" s="63">
        <v>36000</v>
      </c>
      <c r="O35" s="63">
        <v>36000</v>
      </c>
      <c r="P35" s="63">
        <v>0</v>
      </c>
      <c r="Q35" s="13"/>
      <c r="R35" s="13"/>
      <c r="S35" s="15"/>
      <c r="T35" s="11"/>
      <c r="U35" s="16"/>
    </row>
    <row r="36" spans="1:21" s="9" customFormat="1" ht="15.75" customHeight="1">
      <c r="A36" s="51">
        <v>15</v>
      </c>
      <c r="B36" s="51"/>
      <c r="C36" s="51"/>
      <c r="D36" s="51"/>
      <c r="E36" s="51">
        <v>90095</v>
      </c>
      <c r="F36" s="51"/>
      <c r="G36" s="54" t="s">
        <v>23</v>
      </c>
      <c r="H36" s="67"/>
      <c r="I36" s="67"/>
      <c r="J36" s="67"/>
      <c r="K36" s="62">
        <f>SUM(K39)</f>
        <v>0</v>
      </c>
      <c r="L36" s="62">
        <f>SUM(L39)</f>
        <v>0</v>
      </c>
      <c r="M36" s="62">
        <f>SUM(M39)</f>
        <v>0</v>
      </c>
      <c r="N36" s="62">
        <f>SUM(N37+N39)</f>
        <v>28000</v>
      </c>
      <c r="O36" s="62">
        <f>SUM(O37+O39)</f>
        <v>28000</v>
      </c>
      <c r="P36" s="62">
        <f>SUM(P39)</f>
        <v>0</v>
      </c>
      <c r="Q36" s="13"/>
      <c r="R36" s="13"/>
      <c r="S36" s="15"/>
      <c r="T36" s="11"/>
      <c r="U36" s="16"/>
    </row>
    <row r="37" spans="1:21" s="9" customFormat="1" ht="15.75" customHeight="1">
      <c r="A37" s="51">
        <v>16</v>
      </c>
      <c r="B37" s="51"/>
      <c r="C37" s="51"/>
      <c r="D37" s="51"/>
      <c r="E37" s="51"/>
      <c r="F37" s="51">
        <v>4300</v>
      </c>
      <c r="G37" s="54" t="s">
        <v>20</v>
      </c>
      <c r="H37" s="67"/>
      <c r="I37" s="67"/>
      <c r="J37" s="67"/>
      <c r="K37" s="63">
        <f aca="true" t="shared" si="4" ref="K37:P37">SUM(K38)</f>
        <v>0</v>
      </c>
      <c r="L37" s="63">
        <f t="shared" si="4"/>
        <v>0</v>
      </c>
      <c r="M37" s="63">
        <f t="shared" si="4"/>
        <v>0</v>
      </c>
      <c r="N37" s="63">
        <f t="shared" si="4"/>
        <v>15000</v>
      </c>
      <c r="O37" s="63">
        <f t="shared" si="4"/>
        <v>15000</v>
      </c>
      <c r="P37" s="63">
        <f t="shared" si="4"/>
        <v>0</v>
      </c>
      <c r="Q37" s="13"/>
      <c r="R37" s="13"/>
      <c r="S37" s="15"/>
      <c r="T37" s="11"/>
      <c r="U37" s="16"/>
    </row>
    <row r="38" spans="1:21" s="9" customFormat="1" ht="25.5" customHeight="1">
      <c r="A38" s="51">
        <v>17</v>
      </c>
      <c r="B38" s="51"/>
      <c r="C38" s="51"/>
      <c r="D38" s="51"/>
      <c r="E38" s="51"/>
      <c r="F38" s="51"/>
      <c r="G38" s="54" t="s">
        <v>62</v>
      </c>
      <c r="H38" s="67"/>
      <c r="I38" s="67"/>
      <c r="J38" s="67"/>
      <c r="K38" s="63">
        <v>0</v>
      </c>
      <c r="L38" s="63">
        <v>0</v>
      </c>
      <c r="M38" s="63">
        <v>0</v>
      </c>
      <c r="N38" s="63">
        <v>15000</v>
      </c>
      <c r="O38" s="63">
        <v>15000</v>
      </c>
      <c r="P38" s="63">
        <v>0</v>
      </c>
      <c r="Q38" s="50"/>
      <c r="R38" s="50"/>
      <c r="S38" s="75"/>
      <c r="T38" s="10"/>
      <c r="U38" s="16"/>
    </row>
    <row r="39" spans="1:21" s="9" customFormat="1" ht="45" customHeight="1">
      <c r="A39" s="51">
        <v>18</v>
      </c>
      <c r="B39" s="51"/>
      <c r="C39" s="51"/>
      <c r="D39" s="51"/>
      <c r="E39" s="51"/>
      <c r="F39" s="51">
        <v>4390</v>
      </c>
      <c r="G39" s="66" t="s">
        <v>28</v>
      </c>
      <c r="H39" s="67"/>
      <c r="I39" s="67"/>
      <c r="J39" s="67"/>
      <c r="K39" s="63">
        <f aca="true" t="shared" si="5" ref="K39:P39">SUM(K40)</f>
        <v>0</v>
      </c>
      <c r="L39" s="63">
        <f t="shared" si="5"/>
        <v>0</v>
      </c>
      <c r="M39" s="63">
        <f t="shared" si="5"/>
        <v>0</v>
      </c>
      <c r="N39" s="63">
        <f t="shared" si="5"/>
        <v>13000</v>
      </c>
      <c r="O39" s="63">
        <f t="shared" si="5"/>
        <v>13000</v>
      </c>
      <c r="P39" s="63">
        <f t="shared" si="5"/>
        <v>0</v>
      </c>
      <c r="Q39" s="13"/>
      <c r="R39" s="13"/>
      <c r="S39" s="15"/>
      <c r="T39" s="11"/>
      <c r="U39" s="16"/>
    </row>
    <row r="40" spans="1:21" s="9" customFormat="1" ht="21.75" customHeight="1">
      <c r="A40" s="51">
        <v>19</v>
      </c>
      <c r="B40" s="51"/>
      <c r="C40" s="51"/>
      <c r="D40" s="51"/>
      <c r="E40" s="51"/>
      <c r="F40" s="51"/>
      <c r="G40" s="54" t="s">
        <v>39</v>
      </c>
      <c r="H40" s="67"/>
      <c r="I40" s="67"/>
      <c r="J40" s="67"/>
      <c r="K40" s="63">
        <v>0</v>
      </c>
      <c r="L40" s="63">
        <v>0</v>
      </c>
      <c r="M40" s="63">
        <v>0</v>
      </c>
      <c r="N40" s="63">
        <v>13000</v>
      </c>
      <c r="O40" s="63">
        <v>13000</v>
      </c>
      <c r="P40" s="63">
        <v>0</v>
      </c>
      <c r="Q40" s="13"/>
      <c r="R40" s="13"/>
      <c r="S40" s="15"/>
      <c r="T40" s="11"/>
      <c r="U40" s="16"/>
    </row>
    <row r="41" spans="1:21" s="9" customFormat="1" ht="23.25" customHeight="1">
      <c r="A41" s="76" t="s">
        <v>40</v>
      </c>
      <c r="B41" s="111"/>
      <c r="C41" s="111"/>
      <c r="D41" s="111"/>
      <c r="E41" s="111"/>
      <c r="F41" s="111"/>
      <c r="G41" s="112"/>
      <c r="H41" s="67"/>
      <c r="I41" s="67"/>
      <c r="J41" s="67"/>
      <c r="K41" s="65">
        <f>SUM(K22+K26+K33+K36)</f>
        <v>64000</v>
      </c>
      <c r="L41" s="65">
        <f>SUM(L22+L26+L33+L36)</f>
        <v>64000</v>
      </c>
      <c r="M41" s="65">
        <f>SUM(M22)</f>
        <v>0</v>
      </c>
      <c r="N41" s="65">
        <f>SUM(N22+N26+N33+N36)</f>
        <v>64000</v>
      </c>
      <c r="O41" s="65">
        <f>SUM(O22+O26+O33+O36)</f>
        <v>64000</v>
      </c>
      <c r="P41" s="65">
        <f>SUM(P22)</f>
        <v>0</v>
      </c>
      <c r="Q41" s="13"/>
      <c r="R41" s="13"/>
      <c r="S41" s="15"/>
      <c r="T41" s="11"/>
      <c r="U41" s="16"/>
    </row>
    <row r="42" spans="1:21" s="9" customFormat="1" ht="23.25" customHeight="1">
      <c r="A42" s="54">
        <v>1</v>
      </c>
      <c r="B42" s="66">
        <v>921</v>
      </c>
      <c r="C42" s="66"/>
      <c r="D42" s="66"/>
      <c r="E42" s="66">
        <v>92109</v>
      </c>
      <c r="F42" s="66"/>
      <c r="G42" s="66" t="s">
        <v>51</v>
      </c>
      <c r="H42" s="67"/>
      <c r="I42" s="67"/>
      <c r="J42" s="67"/>
      <c r="K42" s="62">
        <f>SUM(K43+K48+K51)</f>
        <v>7050</v>
      </c>
      <c r="L42" s="62">
        <f>SUM(L43+L48+L51)</f>
        <v>7050</v>
      </c>
      <c r="M42" s="62">
        <f>SUM(M43)</f>
        <v>0</v>
      </c>
      <c r="N42" s="62">
        <f>SUM(N43+N48+N51)</f>
        <v>7050</v>
      </c>
      <c r="O42" s="62">
        <f>SUM(O43+O48+O51)</f>
        <v>7050</v>
      </c>
      <c r="P42" s="62">
        <f>SUM(P43)</f>
        <v>0</v>
      </c>
      <c r="Q42" s="13"/>
      <c r="R42" s="13"/>
      <c r="S42" s="15"/>
      <c r="T42" s="69"/>
      <c r="U42" s="16"/>
    </row>
    <row r="43" spans="1:21" s="9" customFormat="1" ht="23.25" customHeight="1">
      <c r="A43" s="54">
        <v>2</v>
      </c>
      <c r="B43" s="66"/>
      <c r="C43" s="66"/>
      <c r="D43" s="66"/>
      <c r="E43" s="66"/>
      <c r="F43" s="66">
        <v>4170</v>
      </c>
      <c r="G43" s="66" t="s">
        <v>25</v>
      </c>
      <c r="H43" s="67"/>
      <c r="I43" s="67"/>
      <c r="J43" s="67"/>
      <c r="K43" s="62">
        <f aca="true" t="shared" si="6" ref="K43:P43">SUM(K46:K47)</f>
        <v>3600</v>
      </c>
      <c r="L43" s="62">
        <f t="shared" si="6"/>
        <v>3600</v>
      </c>
      <c r="M43" s="62">
        <f t="shared" si="6"/>
        <v>0</v>
      </c>
      <c r="N43" s="62">
        <f>SUM(N44:N47)</f>
        <v>3450</v>
      </c>
      <c r="O43" s="62">
        <f>SUM(O44:O47)</f>
        <v>3450</v>
      </c>
      <c r="P43" s="62">
        <f t="shared" si="6"/>
        <v>0</v>
      </c>
      <c r="Q43" s="13"/>
      <c r="R43" s="13"/>
      <c r="S43" s="15"/>
      <c r="T43" s="69"/>
      <c r="U43" s="16"/>
    </row>
    <row r="44" spans="1:21" s="9" customFormat="1" ht="23.25" customHeight="1">
      <c r="A44" s="54">
        <v>3</v>
      </c>
      <c r="B44" s="66"/>
      <c r="C44" s="66"/>
      <c r="D44" s="66"/>
      <c r="E44" s="66"/>
      <c r="F44" s="66"/>
      <c r="G44" s="66" t="s">
        <v>63</v>
      </c>
      <c r="H44" s="67"/>
      <c r="I44" s="67"/>
      <c r="J44" s="67"/>
      <c r="K44" s="63">
        <v>0</v>
      </c>
      <c r="L44" s="63">
        <v>0</v>
      </c>
      <c r="M44" s="63">
        <v>0</v>
      </c>
      <c r="N44" s="63">
        <v>1550</v>
      </c>
      <c r="O44" s="63">
        <v>1550</v>
      </c>
      <c r="P44" s="63">
        <v>0</v>
      </c>
      <c r="Q44" s="13"/>
      <c r="R44" s="13"/>
      <c r="S44" s="15"/>
      <c r="T44" s="69"/>
      <c r="U44" s="16"/>
    </row>
    <row r="45" spans="1:21" s="9" customFormat="1" ht="23.25" customHeight="1">
      <c r="A45" s="54">
        <v>4</v>
      </c>
      <c r="B45" s="66"/>
      <c r="C45" s="66"/>
      <c r="D45" s="66"/>
      <c r="E45" s="66"/>
      <c r="F45" s="66"/>
      <c r="G45" s="66" t="s">
        <v>64</v>
      </c>
      <c r="H45" s="67"/>
      <c r="I45" s="67"/>
      <c r="J45" s="67"/>
      <c r="K45" s="63">
        <v>0</v>
      </c>
      <c r="L45" s="63">
        <v>0</v>
      </c>
      <c r="M45" s="63">
        <v>0</v>
      </c>
      <c r="N45" s="63">
        <v>1800</v>
      </c>
      <c r="O45" s="63">
        <v>1800</v>
      </c>
      <c r="P45" s="63">
        <v>0</v>
      </c>
      <c r="Q45" s="13"/>
      <c r="R45" s="13"/>
      <c r="S45" s="15"/>
      <c r="T45" s="69"/>
      <c r="U45" s="16"/>
    </row>
    <row r="46" spans="1:21" s="9" customFormat="1" ht="46.5" customHeight="1">
      <c r="A46" s="54">
        <v>5</v>
      </c>
      <c r="B46" s="66"/>
      <c r="C46" s="66"/>
      <c r="D46" s="66"/>
      <c r="E46" s="66"/>
      <c r="F46" s="66"/>
      <c r="G46" s="66" t="s">
        <v>52</v>
      </c>
      <c r="H46" s="67"/>
      <c r="I46" s="67"/>
      <c r="J46" s="67"/>
      <c r="K46" s="63">
        <v>3600</v>
      </c>
      <c r="L46" s="63">
        <v>3600</v>
      </c>
      <c r="M46" s="63">
        <v>0</v>
      </c>
      <c r="N46" s="63">
        <v>0</v>
      </c>
      <c r="O46" s="63">
        <v>0</v>
      </c>
      <c r="P46" s="63">
        <v>0</v>
      </c>
      <c r="Q46" s="13"/>
      <c r="R46" s="13"/>
      <c r="S46" s="15"/>
      <c r="T46" s="69"/>
      <c r="U46" s="16"/>
    </row>
    <row r="47" spans="1:21" s="9" customFormat="1" ht="57.75" customHeight="1">
      <c r="A47" s="54">
        <v>6</v>
      </c>
      <c r="B47" s="66"/>
      <c r="C47" s="66"/>
      <c r="D47" s="66"/>
      <c r="E47" s="66"/>
      <c r="F47" s="66"/>
      <c r="G47" s="66" t="s">
        <v>53</v>
      </c>
      <c r="H47" s="67"/>
      <c r="I47" s="67"/>
      <c r="J47" s="67"/>
      <c r="K47" s="63">
        <v>0</v>
      </c>
      <c r="L47" s="63">
        <v>0</v>
      </c>
      <c r="M47" s="63">
        <v>0</v>
      </c>
      <c r="N47" s="63">
        <v>100</v>
      </c>
      <c r="O47" s="63">
        <v>100</v>
      </c>
      <c r="P47" s="63">
        <v>0</v>
      </c>
      <c r="Q47" s="13"/>
      <c r="R47" s="13"/>
      <c r="S47" s="15"/>
      <c r="T47" s="69"/>
      <c r="U47" s="16"/>
    </row>
    <row r="48" spans="1:20" s="9" customFormat="1" ht="23.25" customHeight="1">
      <c r="A48" s="54">
        <v>7</v>
      </c>
      <c r="B48" s="66"/>
      <c r="C48" s="66"/>
      <c r="D48" s="66"/>
      <c r="E48" s="66"/>
      <c r="F48" s="66">
        <v>4210</v>
      </c>
      <c r="G48" s="71" t="s">
        <v>26</v>
      </c>
      <c r="H48" s="67"/>
      <c r="I48" s="67"/>
      <c r="J48" s="70"/>
      <c r="K48" s="62">
        <f aca="true" t="shared" si="7" ref="K48:P48">SUM(K49:K50)</f>
        <v>3350</v>
      </c>
      <c r="L48" s="62">
        <f t="shared" si="7"/>
        <v>3350</v>
      </c>
      <c r="M48" s="62">
        <f t="shared" si="7"/>
        <v>0</v>
      </c>
      <c r="N48" s="62">
        <f t="shared" si="7"/>
        <v>0</v>
      </c>
      <c r="O48" s="62">
        <f t="shared" si="7"/>
        <v>0</v>
      </c>
      <c r="P48" s="72">
        <f t="shared" si="7"/>
        <v>0</v>
      </c>
      <c r="Q48" s="13"/>
      <c r="R48" s="15"/>
      <c r="S48" s="11"/>
      <c r="T48" s="16"/>
    </row>
    <row r="49" spans="1:20" s="9" customFormat="1" ht="57.75" customHeight="1">
      <c r="A49" s="54">
        <v>8</v>
      </c>
      <c r="B49" s="66"/>
      <c r="C49" s="66"/>
      <c r="D49" s="66"/>
      <c r="E49" s="66"/>
      <c r="F49" s="66"/>
      <c r="G49" s="71" t="s">
        <v>65</v>
      </c>
      <c r="H49" s="67"/>
      <c r="I49" s="67"/>
      <c r="J49" s="70"/>
      <c r="K49" s="63">
        <v>1800</v>
      </c>
      <c r="L49" s="63">
        <v>1800</v>
      </c>
      <c r="M49" s="63">
        <v>0</v>
      </c>
      <c r="N49" s="63">
        <v>0</v>
      </c>
      <c r="O49" s="63">
        <v>0</v>
      </c>
      <c r="P49" s="73">
        <v>0</v>
      </c>
      <c r="Q49" s="13"/>
      <c r="R49" s="15"/>
      <c r="S49" s="11"/>
      <c r="T49" s="16"/>
    </row>
    <row r="50" spans="1:20" s="9" customFormat="1" ht="57.75" customHeight="1">
      <c r="A50" s="54">
        <v>9</v>
      </c>
      <c r="B50" s="66"/>
      <c r="C50" s="66"/>
      <c r="D50" s="66"/>
      <c r="E50" s="66"/>
      <c r="F50" s="66"/>
      <c r="G50" s="71" t="s">
        <v>66</v>
      </c>
      <c r="H50" s="67"/>
      <c r="I50" s="67"/>
      <c r="J50" s="70"/>
      <c r="K50" s="63">
        <v>1550</v>
      </c>
      <c r="L50" s="63">
        <v>1550</v>
      </c>
      <c r="M50" s="63">
        <v>0</v>
      </c>
      <c r="N50" s="63">
        <v>0</v>
      </c>
      <c r="O50" s="63">
        <v>0</v>
      </c>
      <c r="P50" s="73">
        <v>0</v>
      </c>
      <c r="Q50" s="13"/>
      <c r="R50" s="15"/>
      <c r="S50" s="11"/>
      <c r="T50" s="16"/>
    </row>
    <row r="51" spans="1:20" s="9" customFormat="1" ht="15.75" customHeight="1">
      <c r="A51" s="54">
        <v>10</v>
      </c>
      <c r="B51" s="66"/>
      <c r="C51" s="66"/>
      <c r="D51" s="66"/>
      <c r="E51" s="66"/>
      <c r="F51" s="66">
        <v>4300</v>
      </c>
      <c r="G51" s="71" t="s">
        <v>20</v>
      </c>
      <c r="H51" s="67"/>
      <c r="I51" s="67"/>
      <c r="J51" s="70"/>
      <c r="K51" s="62">
        <f aca="true" t="shared" si="8" ref="K51:P51">SUM(K52:K53)</f>
        <v>100</v>
      </c>
      <c r="L51" s="62">
        <f t="shared" si="8"/>
        <v>100</v>
      </c>
      <c r="M51" s="62">
        <f t="shared" si="8"/>
        <v>0</v>
      </c>
      <c r="N51" s="62">
        <f t="shared" si="8"/>
        <v>3600</v>
      </c>
      <c r="O51" s="62">
        <f t="shared" si="8"/>
        <v>3600</v>
      </c>
      <c r="P51" s="72">
        <f t="shared" si="8"/>
        <v>0</v>
      </c>
      <c r="Q51" s="13"/>
      <c r="R51" s="15"/>
      <c r="S51" s="11"/>
      <c r="T51" s="16"/>
    </row>
    <row r="52" spans="1:20" s="9" customFormat="1" ht="34.5" customHeight="1">
      <c r="A52" s="54">
        <v>11</v>
      </c>
      <c r="B52" s="66"/>
      <c r="C52" s="66"/>
      <c r="D52" s="66"/>
      <c r="E52" s="66"/>
      <c r="F52" s="66"/>
      <c r="G52" s="71" t="s">
        <v>54</v>
      </c>
      <c r="H52" s="67"/>
      <c r="I52" s="67"/>
      <c r="J52" s="70"/>
      <c r="K52" s="63">
        <v>0</v>
      </c>
      <c r="L52" s="63">
        <v>0</v>
      </c>
      <c r="M52" s="63">
        <v>0</v>
      </c>
      <c r="N52" s="63">
        <v>3600</v>
      </c>
      <c r="O52" s="63">
        <v>3600</v>
      </c>
      <c r="P52" s="73">
        <v>0</v>
      </c>
      <c r="Q52" s="13"/>
      <c r="R52" s="15"/>
      <c r="S52" s="11"/>
      <c r="T52" s="16"/>
    </row>
    <row r="53" spans="1:20" s="9" customFormat="1" ht="45" customHeight="1">
      <c r="A53" s="54">
        <v>12</v>
      </c>
      <c r="B53" s="66"/>
      <c r="C53" s="66"/>
      <c r="D53" s="66"/>
      <c r="E53" s="66"/>
      <c r="F53" s="66"/>
      <c r="G53" s="71" t="s">
        <v>55</v>
      </c>
      <c r="H53" s="67"/>
      <c r="I53" s="67"/>
      <c r="J53" s="70"/>
      <c r="K53" s="63">
        <v>100</v>
      </c>
      <c r="L53" s="63">
        <v>100</v>
      </c>
      <c r="M53" s="63">
        <v>0</v>
      </c>
      <c r="N53" s="63">
        <v>0</v>
      </c>
      <c r="O53" s="63">
        <v>0</v>
      </c>
      <c r="P53" s="73">
        <v>0</v>
      </c>
      <c r="Q53" s="13"/>
      <c r="R53" s="15"/>
      <c r="S53" s="11"/>
      <c r="T53" s="16"/>
    </row>
    <row r="54" spans="1:20" s="9" customFormat="1" ht="23.25" customHeight="1">
      <c r="A54" s="76" t="s">
        <v>56</v>
      </c>
      <c r="B54" s="77"/>
      <c r="C54" s="77"/>
      <c r="D54" s="77"/>
      <c r="E54" s="77"/>
      <c r="F54" s="77"/>
      <c r="G54" s="78"/>
      <c r="H54" s="67"/>
      <c r="I54" s="67"/>
      <c r="J54" s="65"/>
      <c r="K54" s="65">
        <f>SUM(K43+K48+K51)</f>
        <v>7050</v>
      </c>
      <c r="L54" s="65">
        <f>SUM(L43+L48+L51)</f>
        <v>7050</v>
      </c>
      <c r="M54" s="65">
        <f>SUM(M42)</f>
        <v>0</v>
      </c>
      <c r="N54" s="65">
        <f>SUM(N42)</f>
        <v>7050</v>
      </c>
      <c r="O54" s="65">
        <f>SUM(O42)</f>
        <v>7050</v>
      </c>
      <c r="P54" s="74">
        <f>SUM(P42)</f>
        <v>0</v>
      </c>
      <c r="Q54" s="13"/>
      <c r="R54" s="15"/>
      <c r="S54" s="11"/>
      <c r="T54" s="16"/>
    </row>
    <row r="55" spans="1:21" s="9" customFormat="1" ht="17.25" customHeight="1">
      <c r="A55" s="54">
        <v>1</v>
      </c>
      <c r="B55" s="66">
        <v>926</v>
      </c>
      <c r="C55" s="66"/>
      <c r="D55" s="66"/>
      <c r="E55" s="66">
        <v>92601</v>
      </c>
      <c r="F55" s="66"/>
      <c r="G55" s="66" t="s">
        <v>41</v>
      </c>
      <c r="H55" s="67"/>
      <c r="I55" s="67"/>
      <c r="J55" s="67"/>
      <c r="K55" s="62">
        <f>SUM(K56+K58+K60+K64+K66+K68)</f>
        <v>28000</v>
      </c>
      <c r="L55" s="62">
        <f>SUM(L56+L58+L60+L64+L66+L68)</f>
        <v>28000</v>
      </c>
      <c r="M55" s="62">
        <f>SUM(M56)</f>
        <v>0</v>
      </c>
      <c r="N55" s="62">
        <f>SUM(N56+N58+N60+N64+N66+N68)</f>
        <v>28000</v>
      </c>
      <c r="O55" s="62">
        <f>SUM(O56+O58+O60+O64+O66+O68)</f>
        <v>28000</v>
      </c>
      <c r="P55" s="62">
        <f>SUM(P56)</f>
        <v>0</v>
      </c>
      <c r="Q55" s="13"/>
      <c r="R55" s="13"/>
      <c r="S55" s="15"/>
      <c r="T55" s="11"/>
      <c r="U55" s="16"/>
    </row>
    <row r="56" spans="1:21" s="9" customFormat="1" ht="23.25" customHeight="1">
      <c r="A56" s="54">
        <v>2</v>
      </c>
      <c r="B56" s="66"/>
      <c r="C56" s="66"/>
      <c r="D56" s="66"/>
      <c r="E56" s="66"/>
      <c r="F56" s="66">
        <v>4110</v>
      </c>
      <c r="G56" s="66" t="s">
        <v>42</v>
      </c>
      <c r="H56" s="67"/>
      <c r="I56" s="67"/>
      <c r="J56" s="67"/>
      <c r="K56" s="62">
        <f>SUM(K57)</f>
        <v>0</v>
      </c>
      <c r="L56" s="62">
        <f>SUM(L57)</f>
        <v>0</v>
      </c>
      <c r="M56" s="62">
        <f>SUM(M57)</f>
        <v>0</v>
      </c>
      <c r="N56" s="62">
        <f>SUM(N57)</f>
        <v>1500</v>
      </c>
      <c r="O56" s="62">
        <f>SUM(O57)</f>
        <v>1500</v>
      </c>
      <c r="P56" s="62">
        <f>SUM(P57)</f>
        <v>0</v>
      </c>
      <c r="Q56" s="13"/>
      <c r="R56" s="13"/>
      <c r="S56" s="15"/>
      <c r="T56" s="11"/>
      <c r="U56" s="16"/>
    </row>
    <row r="57" spans="1:21" s="9" customFormat="1" ht="58.5" customHeight="1">
      <c r="A57" s="54">
        <v>3</v>
      </c>
      <c r="B57" s="66"/>
      <c r="C57" s="66"/>
      <c r="D57" s="66"/>
      <c r="E57" s="66"/>
      <c r="F57" s="66"/>
      <c r="G57" s="66" t="s">
        <v>43</v>
      </c>
      <c r="H57" s="67"/>
      <c r="I57" s="67"/>
      <c r="J57" s="67"/>
      <c r="K57" s="63">
        <v>0</v>
      </c>
      <c r="L57" s="63">
        <v>0</v>
      </c>
      <c r="M57" s="63">
        <v>0</v>
      </c>
      <c r="N57" s="63">
        <v>1500</v>
      </c>
      <c r="O57" s="63">
        <v>1500</v>
      </c>
      <c r="P57" s="63">
        <v>0</v>
      </c>
      <c r="Q57" s="13"/>
      <c r="R57" s="13"/>
      <c r="S57" s="15"/>
      <c r="T57" s="11"/>
      <c r="U57" s="16"/>
    </row>
    <row r="58" spans="1:21" s="9" customFormat="1" ht="13.5" customHeight="1">
      <c r="A58" s="54">
        <v>4</v>
      </c>
      <c r="B58" s="66"/>
      <c r="C58" s="66"/>
      <c r="D58" s="66"/>
      <c r="E58" s="66"/>
      <c r="F58" s="66">
        <v>4120</v>
      </c>
      <c r="G58" s="66" t="s">
        <v>44</v>
      </c>
      <c r="H58" s="67"/>
      <c r="I58" s="67"/>
      <c r="J58" s="67"/>
      <c r="K58" s="62">
        <f aca="true" t="shared" si="9" ref="K58:P58">SUM(K59)</f>
        <v>0</v>
      </c>
      <c r="L58" s="62">
        <f t="shared" si="9"/>
        <v>0</v>
      </c>
      <c r="M58" s="62">
        <f t="shared" si="9"/>
        <v>0</v>
      </c>
      <c r="N58" s="62">
        <f t="shared" si="9"/>
        <v>500</v>
      </c>
      <c r="O58" s="62">
        <f t="shared" si="9"/>
        <v>500</v>
      </c>
      <c r="P58" s="62">
        <f t="shared" si="9"/>
        <v>0</v>
      </c>
      <c r="Q58" s="13"/>
      <c r="R58" s="13"/>
      <c r="S58" s="15"/>
      <c r="T58" s="11"/>
      <c r="U58" s="16"/>
    </row>
    <row r="59" spans="1:21" s="9" customFormat="1" ht="55.5" customHeight="1">
      <c r="A59" s="54">
        <v>5</v>
      </c>
      <c r="B59" s="66"/>
      <c r="C59" s="66"/>
      <c r="D59" s="66"/>
      <c r="E59" s="66"/>
      <c r="F59" s="66"/>
      <c r="G59" s="66" t="s">
        <v>45</v>
      </c>
      <c r="H59" s="67"/>
      <c r="I59" s="67"/>
      <c r="J59" s="67"/>
      <c r="K59" s="63">
        <v>0</v>
      </c>
      <c r="L59" s="63">
        <v>0</v>
      </c>
      <c r="M59" s="63">
        <v>0</v>
      </c>
      <c r="N59" s="63">
        <v>500</v>
      </c>
      <c r="O59" s="63">
        <v>500</v>
      </c>
      <c r="P59" s="63">
        <v>0</v>
      </c>
      <c r="Q59" s="13"/>
      <c r="R59" s="13"/>
      <c r="S59" s="15"/>
      <c r="T59" s="11"/>
      <c r="U59" s="16"/>
    </row>
    <row r="60" spans="1:21" s="9" customFormat="1" ht="22.5" customHeight="1">
      <c r="A60" s="54">
        <v>6</v>
      </c>
      <c r="B60" s="66"/>
      <c r="C60" s="66"/>
      <c r="D60" s="66"/>
      <c r="E60" s="66"/>
      <c r="F60" s="66">
        <v>4170</v>
      </c>
      <c r="G60" s="66" t="s">
        <v>25</v>
      </c>
      <c r="H60" s="67"/>
      <c r="I60" s="67"/>
      <c r="J60" s="67"/>
      <c r="K60" s="62">
        <f aca="true" t="shared" si="10" ref="K60:P60">SUM(K62)</f>
        <v>0</v>
      </c>
      <c r="L60" s="62">
        <f t="shared" si="10"/>
        <v>0</v>
      </c>
      <c r="M60" s="62">
        <f t="shared" si="10"/>
        <v>0</v>
      </c>
      <c r="N60" s="62">
        <f>SUM(N61:N63)</f>
        <v>26000</v>
      </c>
      <c r="O60" s="62">
        <f>SUM(O61:O63)</f>
        <v>26000</v>
      </c>
      <c r="P60" s="62">
        <f t="shared" si="10"/>
        <v>0</v>
      </c>
      <c r="Q60" s="13"/>
      <c r="R60" s="13"/>
      <c r="S60" s="15"/>
      <c r="T60" s="11"/>
      <c r="U60" s="49"/>
    </row>
    <row r="61" spans="1:21" s="9" customFormat="1" ht="46.5" customHeight="1">
      <c r="A61" s="54">
        <v>7</v>
      </c>
      <c r="B61" s="66"/>
      <c r="C61" s="66"/>
      <c r="D61" s="66"/>
      <c r="E61" s="66"/>
      <c r="F61" s="66"/>
      <c r="G61" s="66" t="s">
        <v>57</v>
      </c>
      <c r="H61" s="67"/>
      <c r="I61" s="67"/>
      <c r="J61" s="67"/>
      <c r="K61" s="63">
        <v>0</v>
      </c>
      <c r="L61" s="63">
        <v>0</v>
      </c>
      <c r="M61" s="63">
        <v>0</v>
      </c>
      <c r="N61" s="63">
        <v>2000</v>
      </c>
      <c r="O61" s="63">
        <v>2000</v>
      </c>
      <c r="P61" s="63">
        <v>0</v>
      </c>
      <c r="Q61" s="13"/>
      <c r="R61" s="13"/>
      <c r="S61" s="15"/>
      <c r="T61" s="11"/>
      <c r="U61" s="16"/>
    </row>
    <row r="62" spans="1:21" s="9" customFormat="1" ht="32.25" customHeight="1">
      <c r="A62" s="54">
        <v>8</v>
      </c>
      <c r="B62" s="66"/>
      <c r="C62" s="66"/>
      <c r="D62" s="66"/>
      <c r="E62" s="66"/>
      <c r="F62" s="66"/>
      <c r="G62" s="66" t="s">
        <v>60</v>
      </c>
      <c r="H62" s="67"/>
      <c r="I62" s="67"/>
      <c r="J62" s="67"/>
      <c r="K62" s="63">
        <v>0</v>
      </c>
      <c r="L62" s="63">
        <v>0</v>
      </c>
      <c r="M62" s="63">
        <v>0</v>
      </c>
      <c r="N62" s="63">
        <v>6000</v>
      </c>
      <c r="O62" s="63">
        <v>6000</v>
      </c>
      <c r="P62" s="63">
        <v>0</v>
      </c>
      <c r="Q62" s="13"/>
      <c r="R62" s="13"/>
      <c r="S62" s="15"/>
      <c r="T62" s="11"/>
      <c r="U62" s="16"/>
    </row>
    <row r="63" spans="1:21" s="9" customFormat="1" ht="55.5" customHeight="1">
      <c r="A63" s="54">
        <v>9</v>
      </c>
      <c r="B63" s="66"/>
      <c r="C63" s="66"/>
      <c r="D63" s="66"/>
      <c r="E63" s="66"/>
      <c r="F63" s="66"/>
      <c r="G63" s="66" t="s">
        <v>67</v>
      </c>
      <c r="H63" s="67"/>
      <c r="I63" s="67"/>
      <c r="J63" s="67"/>
      <c r="K63" s="63">
        <v>0</v>
      </c>
      <c r="L63" s="63">
        <v>0</v>
      </c>
      <c r="M63" s="63">
        <v>0</v>
      </c>
      <c r="N63" s="63">
        <v>18000</v>
      </c>
      <c r="O63" s="63">
        <v>18000</v>
      </c>
      <c r="P63" s="63">
        <v>0</v>
      </c>
      <c r="Q63" s="13"/>
      <c r="R63" s="13"/>
      <c r="S63" s="15"/>
      <c r="T63" s="11"/>
      <c r="U63" s="16"/>
    </row>
    <row r="64" spans="1:21" s="9" customFormat="1" ht="21.75" customHeight="1">
      <c r="A64" s="54">
        <v>10</v>
      </c>
      <c r="B64" s="66"/>
      <c r="C64" s="66"/>
      <c r="D64" s="66"/>
      <c r="E64" s="66"/>
      <c r="F64" s="66">
        <v>4210</v>
      </c>
      <c r="G64" s="66" t="s">
        <v>58</v>
      </c>
      <c r="H64" s="67"/>
      <c r="I64" s="67"/>
      <c r="J64" s="67"/>
      <c r="K64" s="62">
        <f aca="true" t="shared" si="11" ref="K64:P64">SUM(K65)</f>
        <v>2000</v>
      </c>
      <c r="L64" s="62">
        <f t="shared" si="11"/>
        <v>2000</v>
      </c>
      <c r="M64" s="62">
        <f t="shared" si="11"/>
        <v>0</v>
      </c>
      <c r="N64" s="62">
        <f t="shared" si="11"/>
        <v>0</v>
      </c>
      <c r="O64" s="62">
        <f t="shared" si="11"/>
        <v>0</v>
      </c>
      <c r="P64" s="62">
        <f t="shared" si="11"/>
        <v>0</v>
      </c>
      <c r="Q64" s="13"/>
      <c r="R64" s="13"/>
      <c r="S64" s="15"/>
      <c r="T64" s="11"/>
      <c r="U64" s="16"/>
    </row>
    <row r="65" spans="1:21" s="9" customFormat="1" ht="23.25" customHeight="1">
      <c r="A65" s="54">
        <v>11</v>
      </c>
      <c r="B65" s="66"/>
      <c r="C65" s="66"/>
      <c r="D65" s="66"/>
      <c r="E65" s="66"/>
      <c r="F65" s="66"/>
      <c r="G65" s="66" t="s">
        <v>59</v>
      </c>
      <c r="H65" s="67"/>
      <c r="I65" s="67"/>
      <c r="J65" s="67"/>
      <c r="K65" s="63">
        <v>2000</v>
      </c>
      <c r="L65" s="63">
        <v>2000</v>
      </c>
      <c r="M65" s="63">
        <v>0</v>
      </c>
      <c r="N65" s="63">
        <v>0</v>
      </c>
      <c r="O65" s="63">
        <v>0</v>
      </c>
      <c r="P65" s="63">
        <v>0</v>
      </c>
      <c r="Q65" s="13"/>
      <c r="R65" s="13"/>
      <c r="S65" s="15"/>
      <c r="T65" s="11"/>
      <c r="U65" s="16"/>
    </row>
    <row r="66" spans="1:21" s="9" customFormat="1" ht="14.25" customHeight="1">
      <c r="A66" s="51">
        <v>12</v>
      </c>
      <c r="B66" s="51"/>
      <c r="C66" s="51"/>
      <c r="D66" s="51"/>
      <c r="E66" s="51"/>
      <c r="F66" s="51">
        <v>4260</v>
      </c>
      <c r="G66" s="54" t="s">
        <v>27</v>
      </c>
      <c r="H66" s="67"/>
      <c r="I66" s="67"/>
      <c r="J66" s="67"/>
      <c r="K66" s="62">
        <f aca="true" t="shared" si="12" ref="K66:P66">SUM(K67)</f>
        <v>8000</v>
      </c>
      <c r="L66" s="62">
        <f t="shared" si="12"/>
        <v>8000</v>
      </c>
      <c r="M66" s="62">
        <f t="shared" si="12"/>
        <v>0</v>
      </c>
      <c r="N66" s="62">
        <f t="shared" si="12"/>
        <v>0</v>
      </c>
      <c r="O66" s="62">
        <f t="shared" si="12"/>
        <v>0</v>
      </c>
      <c r="P66" s="62">
        <f t="shared" si="12"/>
        <v>0</v>
      </c>
      <c r="Q66" s="13"/>
      <c r="R66" s="13"/>
      <c r="S66" s="15"/>
      <c r="T66" s="11"/>
      <c r="U66" s="16"/>
    </row>
    <row r="67" spans="1:21" s="9" customFormat="1" ht="21" customHeight="1">
      <c r="A67" s="51">
        <v>13</v>
      </c>
      <c r="B67" s="51"/>
      <c r="C67" s="51"/>
      <c r="D67" s="51"/>
      <c r="E67" s="51"/>
      <c r="F67" s="51"/>
      <c r="G67" s="54" t="s">
        <v>46</v>
      </c>
      <c r="H67" s="67"/>
      <c r="I67" s="67"/>
      <c r="J67" s="67"/>
      <c r="K67" s="63">
        <v>8000</v>
      </c>
      <c r="L67" s="63">
        <v>8000</v>
      </c>
      <c r="M67" s="63">
        <v>0</v>
      </c>
      <c r="N67" s="63">
        <v>0</v>
      </c>
      <c r="O67" s="63">
        <v>0</v>
      </c>
      <c r="P67" s="63">
        <v>0</v>
      </c>
      <c r="Q67" s="13"/>
      <c r="R67" s="13"/>
      <c r="S67" s="15"/>
      <c r="T67" s="11"/>
      <c r="U67" s="16"/>
    </row>
    <row r="68" spans="1:21" s="9" customFormat="1" ht="21" customHeight="1">
      <c r="A68" s="51">
        <v>14</v>
      </c>
      <c r="B68" s="51"/>
      <c r="C68" s="51"/>
      <c r="D68" s="51"/>
      <c r="E68" s="51"/>
      <c r="F68" s="51">
        <v>4300</v>
      </c>
      <c r="G68" s="54" t="s">
        <v>20</v>
      </c>
      <c r="H68" s="67"/>
      <c r="I68" s="67"/>
      <c r="J68" s="67"/>
      <c r="K68" s="62">
        <f>SUM(K69:K69)</f>
        <v>18000</v>
      </c>
      <c r="L68" s="62">
        <f>SUM(L69:L69)</f>
        <v>18000</v>
      </c>
      <c r="M68" s="62">
        <f>SUM(M69)</f>
        <v>0</v>
      </c>
      <c r="N68" s="62">
        <f>SUM(N69)</f>
        <v>0</v>
      </c>
      <c r="O68" s="62">
        <f>SUM(O69)</f>
        <v>0</v>
      </c>
      <c r="P68" s="62">
        <f>SUM(P69)</f>
        <v>0</v>
      </c>
      <c r="Q68" s="13"/>
      <c r="R68" s="13"/>
      <c r="S68" s="15"/>
      <c r="T68" s="11"/>
      <c r="U68" s="16"/>
    </row>
    <row r="69" spans="1:21" s="9" customFormat="1" ht="56.25" customHeight="1">
      <c r="A69" s="51">
        <v>15</v>
      </c>
      <c r="B69" s="51"/>
      <c r="C69" s="51"/>
      <c r="D69" s="51"/>
      <c r="E69" s="51"/>
      <c r="F69" s="51"/>
      <c r="G69" s="54" t="s">
        <v>68</v>
      </c>
      <c r="H69" s="67"/>
      <c r="I69" s="67"/>
      <c r="J69" s="67"/>
      <c r="K69" s="63">
        <v>18000</v>
      </c>
      <c r="L69" s="63">
        <v>18000</v>
      </c>
      <c r="M69" s="63">
        <v>0</v>
      </c>
      <c r="N69" s="63">
        <v>0</v>
      </c>
      <c r="O69" s="63">
        <v>0</v>
      </c>
      <c r="P69" s="63">
        <v>0</v>
      </c>
      <c r="Q69" s="13"/>
      <c r="R69" s="13"/>
      <c r="S69" s="15"/>
      <c r="T69" s="11"/>
      <c r="U69" s="16"/>
    </row>
    <row r="70" spans="1:21" s="9" customFormat="1" ht="15.75" customHeight="1">
      <c r="A70" s="96" t="s">
        <v>47</v>
      </c>
      <c r="B70" s="97"/>
      <c r="C70" s="97"/>
      <c r="D70" s="97"/>
      <c r="E70" s="97"/>
      <c r="F70" s="97"/>
      <c r="G70" s="98"/>
      <c r="H70" s="67"/>
      <c r="I70" s="67"/>
      <c r="J70" s="67"/>
      <c r="K70" s="65">
        <f>SUM(K55)</f>
        <v>28000</v>
      </c>
      <c r="L70" s="65">
        <f>SUM(L55)</f>
        <v>28000</v>
      </c>
      <c r="M70" s="65">
        <f>SUM(M22)</f>
        <v>0</v>
      </c>
      <c r="N70" s="65">
        <f>SUM(N55)</f>
        <v>28000</v>
      </c>
      <c r="O70" s="65">
        <f>SUM(O55)</f>
        <v>28000</v>
      </c>
      <c r="P70" s="65">
        <f>SUM(P22)</f>
        <v>0</v>
      </c>
      <c r="Q70" s="13"/>
      <c r="R70" s="13"/>
      <c r="S70" s="15"/>
      <c r="T70" s="11"/>
      <c r="U70" s="16"/>
    </row>
    <row r="71" spans="1:20" ht="18.75" customHeight="1">
      <c r="A71" s="83" t="s">
        <v>17</v>
      </c>
      <c r="B71" s="84"/>
      <c r="C71" s="84"/>
      <c r="D71" s="84"/>
      <c r="E71" s="84"/>
      <c r="F71" s="84"/>
      <c r="G71" s="85"/>
      <c r="H71" s="64" t="e">
        <f>SUM(J71+I71)</f>
        <v>#REF!</v>
      </c>
      <c r="I71" s="64" t="e">
        <f>SUM(#REF!+#REF!+#REF!+#REF!+#REF!+#REF!+#REF!+#REF!+I13+#REF!+I15+#REF!)</f>
        <v>#REF!</v>
      </c>
      <c r="J71" s="64" t="e">
        <f>SUM(#REF!+#REF!+#REF!+#REF!+#REF!+#REF!+#REF!+#REF!+J13+#REF!+J15+#REF!)</f>
        <v>#REF!</v>
      </c>
      <c r="K71" s="62">
        <f>SUM(K21+K41+K54+K70)</f>
        <v>108050</v>
      </c>
      <c r="L71" s="62">
        <f>SUM(L21+L41+L54+L70)</f>
        <v>108050</v>
      </c>
      <c r="M71" s="62">
        <v>0</v>
      </c>
      <c r="N71" s="62">
        <f>SUM(N21+N41+N54+N70)</f>
        <v>108050</v>
      </c>
      <c r="O71" s="62">
        <f>SUM(O21+O41+O54+O70)</f>
        <v>108050</v>
      </c>
      <c r="P71" s="62">
        <v>0</v>
      </c>
      <c r="Q71" s="14" t="e">
        <f>SUM(#REF!+#REF!+#REF!+#REF!+#REF!+#REF!+#REF!+#REF!+Q13+#REF!+Q15+#REF!+#REF!)</f>
        <v>#REF!</v>
      </c>
      <c r="R71" s="14" t="e">
        <f>SUM(#REF!+#REF!+#REF!+#REF!+#REF!+#REF!+#REF!+#REF!+R13+#REF!+R15+#REF!)</f>
        <v>#REF!</v>
      </c>
      <c r="S71" s="14" t="e">
        <f>SUM(#REF!+#REF!)</f>
        <v>#REF!</v>
      </c>
      <c r="T71" s="11" t="e">
        <f>SUM(N71/H71)*100</f>
        <v>#REF!</v>
      </c>
    </row>
    <row r="72" spans="1:16" ht="12">
      <c r="A72" s="46"/>
      <c r="B72" s="46"/>
      <c r="C72" s="46"/>
      <c r="D72" s="30"/>
      <c r="E72" s="30"/>
      <c r="F72" s="30"/>
      <c r="G72" s="30"/>
      <c r="H72" s="30"/>
      <c r="I72" s="30"/>
      <c r="J72" s="30"/>
      <c r="K72" s="47"/>
      <c r="L72" s="47"/>
      <c r="M72" s="47"/>
      <c r="N72" s="47"/>
      <c r="O72" s="47"/>
      <c r="P72" s="47"/>
    </row>
    <row r="73" spans="1:21" s="9" customFormat="1" ht="12">
      <c r="A73" s="81"/>
      <c r="B73" s="82"/>
      <c r="C73" s="82"/>
      <c r="D73" s="82"/>
      <c r="E73" s="82"/>
      <c r="F73" s="82"/>
      <c r="G73" s="82"/>
      <c r="H73" s="48"/>
      <c r="I73" s="48"/>
      <c r="J73" s="48"/>
      <c r="K73" s="48"/>
      <c r="L73" s="48"/>
      <c r="M73" s="48"/>
      <c r="N73" s="48"/>
      <c r="O73" s="48"/>
      <c r="P73" s="48"/>
      <c r="U73" s="16"/>
    </row>
    <row r="74" spans="1:16" ht="12">
      <c r="A74" s="46"/>
      <c r="B74" s="46"/>
      <c r="C74" s="46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5"/>
      <c r="B85" s="5"/>
      <c r="C85" s="5"/>
    </row>
    <row r="86" spans="1:3" ht="12">
      <c r="A86" s="5"/>
      <c r="B86" s="5"/>
      <c r="C86" s="5"/>
    </row>
    <row r="87" spans="1:3" ht="12">
      <c r="A87" s="5"/>
      <c r="B87" s="5"/>
      <c r="C87" s="5"/>
    </row>
    <row r="88" spans="1:3" ht="12">
      <c r="A88" s="5"/>
      <c r="B88" s="5"/>
      <c r="C88" s="5"/>
    </row>
    <row r="89" spans="1:3" ht="12">
      <c r="A89" s="5"/>
      <c r="B89" s="5"/>
      <c r="C89" s="5"/>
    </row>
    <row r="90" spans="1:3" ht="12">
      <c r="A90" s="5"/>
      <c r="B90" s="5"/>
      <c r="C90" s="5"/>
    </row>
    <row r="91" spans="1:3" ht="12">
      <c r="A91" s="5"/>
      <c r="B91" s="5"/>
      <c r="C91" s="5"/>
    </row>
    <row r="92" spans="1:3" ht="12">
      <c r="A92" s="5"/>
      <c r="B92" s="5"/>
      <c r="C92" s="5"/>
    </row>
    <row r="93" spans="1:3" ht="12">
      <c r="A93" s="5"/>
      <c r="B93" s="5"/>
      <c r="C93" s="5"/>
    </row>
    <row r="94" spans="1:3" ht="12">
      <c r="A94" s="5"/>
      <c r="B94" s="5"/>
      <c r="C94" s="5"/>
    </row>
    <row r="95" spans="1:3" ht="12">
      <c r="A95" s="5"/>
      <c r="B95" s="5"/>
      <c r="C95" s="5"/>
    </row>
    <row r="96" spans="1:3" ht="12">
      <c r="A96" s="5"/>
      <c r="B96" s="5"/>
      <c r="C96" s="5"/>
    </row>
    <row r="97" spans="1:3" ht="12">
      <c r="A97" s="5"/>
      <c r="B97" s="5"/>
      <c r="C97" s="5"/>
    </row>
    <row r="98" spans="1:3" ht="12">
      <c r="A98" s="5"/>
      <c r="B98" s="5"/>
      <c r="C98" s="5"/>
    </row>
    <row r="99" spans="1:3" ht="12">
      <c r="A99" s="5"/>
      <c r="B99" s="5"/>
      <c r="C99" s="5"/>
    </row>
    <row r="100" spans="1:3" ht="12">
      <c r="A100" s="5"/>
      <c r="B100" s="5"/>
      <c r="C100" s="5"/>
    </row>
    <row r="101" spans="1:3" ht="12">
      <c r="A101" s="5"/>
      <c r="B101" s="5"/>
      <c r="C101" s="5"/>
    </row>
    <row r="102" spans="1:3" ht="12">
      <c r="A102" s="5"/>
      <c r="B102" s="5"/>
      <c r="C102" s="5"/>
    </row>
    <row r="103" spans="1:3" ht="12">
      <c r="A103" s="5"/>
      <c r="B103" s="5"/>
      <c r="C103" s="5"/>
    </row>
    <row r="104" spans="1:3" ht="12">
      <c r="A104" s="5"/>
      <c r="B104" s="5"/>
      <c r="C104" s="5"/>
    </row>
    <row r="105" spans="1:3" ht="12">
      <c r="A105" s="5"/>
      <c r="B105" s="5"/>
      <c r="C105" s="5"/>
    </row>
    <row r="106" spans="1:3" ht="12">
      <c r="A106" s="5"/>
      <c r="B106" s="5"/>
      <c r="C106" s="5"/>
    </row>
    <row r="107" spans="1:3" ht="12">
      <c r="A107" s="5"/>
      <c r="B107" s="5"/>
      <c r="C107" s="5"/>
    </row>
    <row r="108" spans="1:3" ht="12">
      <c r="A108" s="5"/>
      <c r="B108" s="5"/>
      <c r="C108" s="5"/>
    </row>
    <row r="109" spans="1:3" ht="12">
      <c r="A109" s="5"/>
      <c r="B109" s="5"/>
      <c r="C109" s="5"/>
    </row>
    <row r="110" spans="1:3" ht="12">
      <c r="A110" s="5"/>
      <c r="B110" s="5"/>
      <c r="C110" s="5"/>
    </row>
    <row r="111" spans="1:3" ht="12">
      <c r="A111" s="5"/>
      <c r="B111" s="5"/>
      <c r="C111" s="5"/>
    </row>
    <row r="112" spans="1:3" ht="12">
      <c r="A112" s="5"/>
      <c r="B112" s="5"/>
      <c r="C112" s="5"/>
    </row>
    <row r="113" spans="1:3" ht="12">
      <c r="A113" s="5"/>
      <c r="B113" s="5"/>
      <c r="C113" s="5"/>
    </row>
    <row r="114" spans="1:3" ht="12">
      <c r="A114" s="5"/>
      <c r="B114" s="5"/>
      <c r="C114" s="5"/>
    </row>
    <row r="115" spans="1:3" ht="12">
      <c r="A115" s="5"/>
      <c r="B115" s="5"/>
      <c r="C115" s="5"/>
    </row>
    <row r="116" spans="1:3" ht="12">
      <c r="A116" s="5"/>
      <c r="B116" s="5"/>
      <c r="C116" s="5"/>
    </row>
    <row r="117" spans="1:3" ht="12">
      <c r="A117" s="5"/>
      <c r="B117" s="5"/>
      <c r="C117" s="5"/>
    </row>
    <row r="118" spans="1:3" ht="12">
      <c r="A118" s="5"/>
      <c r="B118" s="5"/>
      <c r="C118" s="5"/>
    </row>
    <row r="119" spans="1:3" ht="12">
      <c r="A119" s="5"/>
      <c r="B119" s="5"/>
      <c r="C119" s="5"/>
    </row>
    <row r="120" spans="1:3" ht="12">
      <c r="A120" s="5"/>
      <c r="B120" s="5"/>
      <c r="C120" s="5"/>
    </row>
    <row r="121" spans="1:3" ht="12">
      <c r="A121" s="5"/>
      <c r="B121" s="5"/>
      <c r="C121" s="5"/>
    </row>
    <row r="122" spans="1:3" ht="12">
      <c r="A122" s="5"/>
      <c r="B122" s="5"/>
      <c r="C122" s="5"/>
    </row>
    <row r="123" spans="1:3" ht="12">
      <c r="A123" s="5"/>
      <c r="B123" s="5"/>
      <c r="C123" s="5"/>
    </row>
    <row r="124" spans="1:3" ht="12">
      <c r="A124" s="5"/>
      <c r="B124" s="5"/>
      <c r="C124" s="5"/>
    </row>
    <row r="125" spans="1:3" ht="12">
      <c r="A125" s="5"/>
      <c r="B125" s="5"/>
      <c r="C125" s="5"/>
    </row>
    <row r="126" spans="1:3" ht="12">
      <c r="A126" s="5"/>
      <c r="B126" s="5"/>
      <c r="C126" s="5"/>
    </row>
    <row r="127" spans="1:3" ht="12">
      <c r="A127" s="5"/>
      <c r="B127" s="5"/>
      <c r="C127" s="5"/>
    </row>
    <row r="128" spans="1:3" ht="12">
      <c r="A128" s="5"/>
      <c r="B128" s="5"/>
      <c r="C128" s="5"/>
    </row>
    <row r="129" spans="1:3" ht="12">
      <c r="A129" s="5"/>
      <c r="B129" s="5"/>
      <c r="C129" s="5"/>
    </row>
    <row r="130" spans="1:3" ht="12">
      <c r="A130" s="5"/>
      <c r="B130" s="5"/>
      <c r="C130" s="5"/>
    </row>
    <row r="131" spans="1:3" ht="12">
      <c r="A131" s="5"/>
      <c r="B131" s="5"/>
      <c r="C131" s="5"/>
    </row>
    <row r="132" spans="1:3" ht="12">
      <c r="A132" s="5"/>
      <c r="B132" s="5"/>
      <c r="C132" s="5"/>
    </row>
    <row r="133" spans="1:3" ht="12">
      <c r="A133" s="5"/>
      <c r="B133" s="5"/>
      <c r="C133" s="5"/>
    </row>
    <row r="134" spans="1:3" ht="12">
      <c r="A134" s="5"/>
      <c r="B134" s="5"/>
      <c r="C134" s="5"/>
    </row>
    <row r="135" spans="1:3" ht="12">
      <c r="A135" s="5"/>
      <c r="B135" s="5"/>
      <c r="C135" s="5"/>
    </row>
    <row r="136" spans="1:3" ht="12">
      <c r="A136" s="5"/>
      <c r="B136" s="5"/>
      <c r="C136" s="5"/>
    </row>
    <row r="137" spans="1:3" ht="12">
      <c r="A137" s="7"/>
      <c r="B137" s="7"/>
      <c r="C137" s="7"/>
    </row>
    <row r="138" spans="1:3" ht="12">
      <c r="A138" s="7"/>
      <c r="B138" s="7"/>
      <c r="C138" s="7"/>
    </row>
    <row r="139" spans="1:3" ht="12">
      <c r="A139" s="7"/>
      <c r="B139" s="7"/>
      <c r="C139" s="7"/>
    </row>
    <row r="140" spans="1:3" ht="12">
      <c r="A140" s="7"/>
      <c r="B140" s="7"/>
      <c r="C140" s="7"/>
    </row>
    <row r="141" spans="1:3" ht="12">
      <c r="A141" s="7"/>
      <c r="B141" s="7"/>
      <c r="C141" s="7"/>
    </row>
    <row r="142" spans="1:3" ht="12">
      <c r="A142" s="7"/>
      <c r="B142" s="7"/>
      <c r="C142" s="7"/>
    </row>
    <row r="143" spans="1:3" ht="12">
      <c r="A143" s="7"/>
      <c r="B143" s="7"/>
      <c r="C143" s="7"/>
    </row>
    <row r="144" spans="1:3" ht="12">
      <c r="A144" s="7"/>
      <c r="B144" s="7"/>
      <c r="C144" s="7"/>
    </row>
    <row r="145" spans="1:3" ht="12">
      <c r="A145" s="7"/>
      <c r="B145" s="7"/>
      <c r="C145" s="7"/>
    </row>
    <row r="146" spans="1:3" ht="12">
      <c r="A146" s="8"/>
      <c r="B146" s="8"/>
      <c r="C146" s="8"/>
    </row>
  </sheetData>
  <mergeCells count="19">
    <mergeCell ref="A41:G41"/>
    <mergeCell ref="A8:A10"/>
    <mergeCell ref="N8:N10"/>
    <mergeCell ref="A21:G21"/>
    <mergeCell ref="B8:B10"/>
    <mergeCell ref="K8:K10"/>
    <mergeCell ref="E8:E10"/>
    <mergeCell ref="F8:F10"/>
    <mergeCell ref="L8:M9"/>
    <mergeCell ref="A54:G54"/>
    <mergeCell ref="N4:P4"/>
    <mergeCell ref="A73:G73"/>
    <mergeCell ref="A71:G71"/>
    <mergeCell ref="A15:G15"/>
    <mergeCell ref="A13:G13"/>
    <mergeCell ref="A6:P6"/>
    <mergeCell ref="G8:G10"/>
    <mergeCell ref="A70:G70"/>
    <mergeCell ref="O8:P9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2011-11-22T11:34:28Z</cp:lastPrinted>
  <dcterms:created xsi:type="dcterms:W3CDTF">2001-09-07T12:46:35Z</dcterms:created>
  <dcterms:modified xsi:type="dcterms:W3CDTF">2011-12-06T08:03:24Z</dcterms:modified>
  <cp:category/>
  <cp:version/>
  <cp:contentType/>
  <cp:contentStatus/>
</cp:coreProperties>
</file>