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'Arkusz1'!$A$1:$F$55</definedName>
  </definedNames>
  <calcPr fullCalcOnLoad="1"/>
</workbook>
</file>

<file path=xl/sharedStrings.xml><?xml version="1.0" encoding="utf-8"?>
<sst xmlns="http://schemas.openxmlformats.org/spreadsheetml/2006/main" count="49" uniqueCount="45">
  <si>
    <t>Dz</t>
  </si>
  <si>
    <t>Rozdz</t>
  </si>
  <si>
    <t>Zadanie</t>
  </si>
  <si>
    <t>010</t>
  </si>
  <si>
    <t>60016 Drogi publiczne gminne: Razem</t>
  </si>
  <si>
    <t>60095 Pozostała działalność : Razem</t>
  </si>
  <si>
    <t>600   Transport i łączność- Razem</t>
  </si>
  <si>
    <t>75023  Urzędy gmin : Razem</t>
  </si>
  <si>
    <t>750  Administracja publiczna - Razem</t>
  </si>
  <si>
    <t>758  Różne rozliczenia - Razem</t>
  </si>
  <si>
    <t>801  Oświata i wychowanie - Razem</t>
  </si>
  <si>
    <t>Suma            WYDATKI  OGÓŁEM :</t>
  </si>
  <si>
    <t>01010</t>
  </si>
  <si>
    <t>75818 Rezerwy ogólne i celowe : Razem</t>
  </si>
  <si>
    <t>Zmniejszenie</t>
  </si>
  <si>
    <t>Zwiększenie</t>
  </si>
  <si>
    <t>Parag</t>
  </si>
  <si>
    <t>Rady Gminy Michałowice</t>
  </si>
  <si>
    <t>85219  Ośrodki pomocy społecznej: Razem</t>
  </si>
  <si>
    <t>852  Pomoc społeczna - Razem</t>
  </si>
  <si>
    <t>754  Bezpieczeństwo publiczne i ochrona przeciwpożarowa - Razem</t>
  </si>
  <si>
    <t>01010 Infrastruktura wodociągowa i sanitacyjna wsi: Razem</t>
  </si>
  <si>
    <t>Dokonać zmian w planie wydatków budżetu gminy w roku budżetowym 2007 stanowiącym załącznik nr 2 do uchwały Rady Gminy Michałowice Nr VI/32/2007 z 28 lutego  2007 r. w sprawie uchwalenia budżetu Gminy Michałowice na  2007  r. w sposób następujący :</t>
  </si>
  <si>
    <t>80104 Przedszkola (publiczne) : Razem</t>
  </si>
  <si>
    <t>010 Rolnictwo i łowiectwo-Razem</t>
  </si>
  <si>
    <t>80101 Szkoły podstawowe: Razem</t>
  </si>
  <si>
    <t>60014 Drogi publiczne powiatowe: Razem</t>
  </si>
  <si>
    <t>rezerwy (rezerwa ogólna)</t>
  </si>
  <si>
    <r>
      <t>dotacja celowa na pomoc finansową udzielaną między jednostkami samorządu terytorialnego na dofinansowanie własnych zadań inwestycyjnych i zakupów inwestycyjnych "</t>
    </r>
    <r>
      <rPr>
        <i/>
        <sz val="10"/>
        <rFont val="Times New Roman"/>
        <family val="1"/>
      </rPr>
      <t>Przebudowa ul Głównej w Nowej Wsi"</t>
    </r>
  </si>
  <si>
    <r>
      <t xml:space="preserve">wydatki inwestycyjne jednostek budżetowych </t>
    </r>
    <r>
      <rPr>
        <i/>
        <sz val="10"/>
        <rFont val="Times New Roman"/>
        <family val="1"/>
      </rPr>
      <t xml:space="preserve">(monitoring boisk szkolnych i terenów szkół w Michałowicach i w Komorowie   100 000 zł) </t>
    </r>
  </si>
  <si>
    <r>
      <t xml:space="preserve">szkolenia pracowników niebędących członkami korpusu służby cywilnej </t>
    </r>
    <r>
      <rPr>
        <i/>
        <sz val="10"/>
        <rFont val="Times New Roman"/>
        <family val="1"/>
      </rPr>
      <t>(w zwiazku z wymianą systemu obsługi "Urząd")</t>
    </r>
  </si>
  <si>
    <r>
      <t xml:space="preserve">podróże służbowe krajowe </t>
    </r>
    <r>
      <rPr>
        <i/>
        <sz val="10"/>
        <rFont val="Times New Roman"/>
        <family val="1"/>
      </rPr>
      <t>(w zwiazku z wymianą systemu obsługi "Urząd")</t>
    </r>
  </si>
  <si>
    <t>80114 Zespoły obsługi ekonomiczno-administ. szkół:Razem</t>
  </si>
  <si>
    <r>
      <t xml:space="preserve">zakup usług pozostałych        </t>
    </r>
    <r>
      <rPr>
        <i/>
        <sz val="10"/>
        <rFont val="Times New Roman"/>
        <family val="1"/>
      </rPr>
      <t>(montaż dodatkowych urządzeń monitorujących wraz z opłatami mieisęcznymi w przedszkolu w Michałowicach       6 000 zł)</t>
    </r>
  </si>
  <si>
    <r>
      <t xml:space="preserve">wydatki na zakupy inwestycyjne jednostek budżetowych </t>
    </r>
    <r>
      <rPr>
        <i/>
        <sz val="10"/>
        <rFont val="Times New Roman"/>
        <family val="1"/>
      </rPr>
      <t xml:space="preserve">( wymiana sprzętu komputerowego, dostosowanie do nowoczesnych zabezpieczeń, wymiana calego systemu obsługi "Urząd, zakup stanowisk komputerowych dla nowoprzyjetych pracowników, zakup systemu do poboru i obsługi opłat "woda i kanalizacja") </t>
    </r>
  </si>
  <si>
    <r>
      <t>wpłaty jednostek na fundusz celowy (</t>
    </r>
    <r>
      <rPr>
        <i/>
        <sz val="10"/>
        <rFont val="Times New Roman"/>
        <family val="1"/>
      </rPr>
      <t>pokrycie kosztów pełnienia przez policjantów Prewencji)</t>
    </r>
  </si>
  <si>
    <t>Plan po zmianach    74 062 556 zł</t>
  </si>
  <si>
    <t>Załącznik Nr 1</t>
  </si>
  <si>
    <r>
      <t xml:space="preserve">zakup usług remontowych    </t>
    </r>
    <r>
      <rPr>
        <i/>
        <sz val="10"/>
        <rFont val="Times New Roman"/>
        <family val="1"/>
      </rPr>
      <t>(nadzów inwestorki nad prowadzonymi robotami odwodnieniowymi  5700 zł)</t>
    </r>
  </si>
  <si>
    <r>
      <t xml:space="preserve">wydatki inwestycyjne jednostek budżetowych </t>
    </r>
    <r>
      <rPr>
        <i/>
        <sz val="10"/>
        <rFont val="Times New Roman"/>
        <family val="1"/>
      </rPr>
      <t>(</t>
    </r>
    <r>
      <rPr>
        <b/>
        <i/>
        <u val="single"/>
        <sz val="10"/>
        <rFont val="Times New Roman"/>
        <family val="1"/>
      </rPr>
      <t>zmniejszenie</t>
    </r>
    <r>
      <rPr>
        <i/>
        <u val="single"/>
        <sz val="10"/>
        <rFont val="Times New Roman"/>
        <family val="1"/>
      </rPr>
      <t>:</t>
    </r>
    <r>
      <rPr>
        <i/>
        <sz val="10"/>
        <rFont val="Times New Roman"/>
        <family val="1"/>
      </rPr>
      <t xml:space="preserve"> budowa kanalizacji sanitarnej w ul Wąskiej w Sokołowie-Pęcicach 40 000 zł, budowa sieci wodociagowej w ul M Dąbrowskiej w Komorowie 20 000 zł, budowa kanalizacji sanitarnej w ul Gościnnej, Sabały, Dębowej w Granicy ul Sportowej , Granickiej w Komorowie 80 000 zł; </t>
    </r>
    <r>
      <rPr>
        <b/>
        <i/>
        <u val="single"/>
        <sz val="10"/>
        <rFont val="Times New Roman"/>
        <family val="1"/>
      </rPr>
      <t>zwiększenie</t>
    </r>
    <r>
      <rPr>
        <i/>
        <sz val="10"/>
        <rFont val="Times New Roman"/>
        <family val="1"/>
      </rPr>
      <t>:budowa kanalizacji sanitarnej w ul Centralnej w Opaczy Kol 100 000 zł, budowa kanalizacji sanitarnej w ul Parkowej, Pęcickiej .. w Pęcicach 40 000 zł, budowa wodociagu w ul  Kraszewskiego i Ciszy Leśnej w Komorowie Granicy 20 000 zł,)</t>
    </r>
  </si>
  <si>
    <r>
      <t xml:space="preserve">wydatki inwestycyjne jednostek budżetowych </t>
    </r>
    <r>
      <rPr>
        <i/>
        <sz val="10"/>
        <rFont val="Times New Roman"/>
        <family val="1"/>
      </rPr>
      <t>(</t>
    </r>
    <r>
      <rPr>
        <b/>
        <i/>
        <u val="single"/>
        <sz val="10"/>
        <rFont val="Times New Roman"/>
        <family val="1"/>
      </rPr>
      <t>zmniejszenie</t>
    </r>
    <r>
      <rPr>
        <i/>
        <sz val="10"/>
        <rFont val="Times New Roman"/>
        <family val="1"/>
      </rPr>
      <t xml:space="preserve">: modernizacja ul Jesiennej i Polnej, Kamelskiego w Nowej Wsi 140 000 zł, Opracowanie dok proj dla dróg w ul: Kasztanowej, Ks Poniatowskiego, Wesołej, 11 Listopada,  Al. Topolowej, Szkolnej, Kuchy, Graniczna, Cicha i Regulska w Michałowicach, Michałowicach Wsi i Regułach  100 000 zł;                    </t>
    </r>
    <r>
      <rPr>
        <i/>
        <u val="single"/>
        <sz val="10"/>
        <rFont val="Times New Roman"/>
        <family val="1"/>
      </rPr>
      <t xml:space="preserve"> </t>
    </r>
    <r>
      <rPr>
        <b/>
        <i/>
        <u val="single"/>
        <sz val="10"/>
        <rFont val="Times New Roman"/>
        <family val="1"/>
      </rPr>
      <t>zwiększenie</t>
    </r>
    <r>
      <rPr>
        <i/>
        <u val="single"/>
        <sz val="10"/>
        <rFont val="Times New Roman"/>
        <family val="1"/>
      </rPr>
      <t>:</t>
    </r>
    <r>
      <rPr>
        <i/>
        <sz val="10"/>
        <rFont val="Times New Roman"/>
        <family val="1"/>
      </rPr>
      <t xml:space="preserve"> budowa jezdni i chodnika wraz z odwodnieniem w ul Rynkowej w Michałowicach 15 000 zł, modernizacja ul Szkolnej wraz z odwodnieniem w Michałowicach 85 000 zł)</t>
    </r>
  </si>
  <si>
    <r>
      <t xml:space="preserve">zakup usług remontowych    </t>
    </r>
    <r>
      <rPr>
        <i/>
        <sz val="10"/>
        <rFont val="Times New Roman"/>
        <family val="1"/>
      </rPr>
      <t>(remont ul 11 Listopada w Michałowicach 100 000 zł)</t>
    </r>
  </si>
  <si>
    <t>do Uchwały Nr  XII/63/2007</t>
  </si>
  <si>
    <t>z dnia 28 sierpnia 2007 r.</t>
  </si>
  <si>
    <t>75404 Komendy wojewódzkie Policji :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</si>
</sst>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2" xfId="15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 quotePrefix="1">
      <alignment horizontal="center" vertical="top" wrapText="1"/>
    </xf>
    <xf numFmtId="0" fontId="2" fillId="0" borderId="2" xfId="0" applyFont="1" applyBorder="1" applyAlignment="1" quotePrefix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6" fillId="0" borderId="2" xfId="15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workbookViewId="0" topLeftCell="A1">
      <selection activeCell="B27" sqref="B27:D27"/>
    </sheetView>
  </sheetViews>
  <sheetFormatPr defaultColWidth="9.00390625" defaultRowHeight="12.75" customHeight="1"/>
  <cols>
    <col min="1" max="1" width="4.875" style="29" customWidth="1"/>
    <col min="2" max="2" width="7.375" style="29" customWidth="1"/>
    <col min="3" max="3" width="7.625" style="29" customWidth="1"/>
    <col min="4" max="4" width="40.375" style="29" customWidth="1"/>
    <col min="5" max="5" width="16.125" style="29" customWidth="1"/>
    <col min="6" max="6" width="13.375" style="29" customWidth="1"/>
    <col min="7" max="16384" width="9.125" style="29" customWidth="1"/>
  </cols>
  <sheetData>
    <row r="1" spans="1:9" s="26" customFormat="1" ht="12.75" customHeight="1">
      <c r="A1" s="23"/>
      <c r="B1" s="23"/>
      <c r="C1" s="23"/>
      <c r="D1" s="24"/>
      <c r="E1" s="24"/>
      <c r="F1" s="24"/>
      <c r="G1" s="25"/>
      <c r="H1" s="25"/>
      <c r="I1" s="25"/>
    </row>
    <row r="2" spans="1:9" s="2" customFormat="1" ht="12.75" customHeight="1">
      <c r="A2" s="23"/>
      <c r="B2" s="23"/>
      <c r="C2" s="23"/>
      <c r="D2" s="24"/>
      <c r="E2" s="1" t="s">
        <v>37</v>
      </c>
      <c r="G2" s="27"/>
      <c r="H2" s="27"/>
      <c r="I2" s="27"/>
    </row>
    <row r="3" spans="1:9" s="2" customFormat="1" ht="12.75" customHeight="1">
      <c r="A3" s="23"/>
      <c r="B3" s="23"/>
      <c r="C3" s="23"/>
      <c r="D3" s="24"/>
      <c r="E3" s="45" t="s">
        <v>42</v>
      </c>
      <c r="F3" s="46"/>
      <c r="G3" s="27"/>
      <c r="H3" s="27"/>
      <c r="I3" s="27"/>
    </row>
    <row r="4" spans="1:9" s="2" customFormat="1" ht="12.75" customHeight="1">
      <c r="A4" s="23"/>
      <c r="B4" s="23"/>
      <c r="C4" s="23"/>
      <c r="D4" s="24"/>
      <c r="E4" s="45" t="s">
        <v>17</v>
      </c>
      <c r="F4" s="46"/>
      <c r="G4" s="27"/>
      <c r="H4" s="27"/>
      <c r="I4" s="27"/>
    </row>
    <row r="5" spans="1:9" s="2" customFormat="1" ht="12.75" customHeight="1">
      <c r="A5" s="23"/>
      <c r="B5" s="23"/>
      <c r="C5" s="23"/>
      <c r="D5" s="24"/>
      <c r="E5" s="45" t="s">
        <v>43</v>
      </c>
      <c r="F5" s="46"/>
      <c r="G5" s="27"/>
      <c r="H5" s="27"/>
      <c r="I5" s="27"/>
    </row>
    <row r="6" spans="1:9" s="2" customFormat="1" ht="44.25" customHeight="1">
      <c r="A6" s="45" t="s">
        <v>22</v>
      </c>
      <c r="B6" s="45"/>
      <c r="C6" s="45"/>
      <c r="D6" s="45"/>
      <c r="E6" s="45"/>
      <c r="F6" s="45"/>
      <c r="G6" s="27"/>
      <c r="H6" s="27"/>
      <c r="I6" s="27"/>
    </row>
    <row r="7" spans="1:9" s="2" customFormat="1" ht="12.75" customHeight="1">
      <c r="A7" s="28"/>
      <c r="B7" s="28"/>
      <c r="C7" s="28"/>
      <c r="D7" s="28"/>
      <c r="E7" s="28"/>
      <c r="F7" s="28"/>
      <c r="G7" s="27"/>
      <c r="H7" s="27"/>
      <c r="I7" s="27"/>
    </row>
    <row r="8" spans="1:6" s="2" customFormat="1" ht="12.75" customHeight="1">
      <c r="A8" s="3" t="s">
        <v>0</v>
      </c>
      <c r="B8" s="3" t="s">
        <v>1</v>
      </c>
      <c r="C8" s="3" t="s">
        <v>16</v>
      </c>
      <c r="D8" s="3" t="s">
        <v>2</v>
      </c>
      <c r="E8" s="4" t="s">
        <v>14</v>
      </c>
      <c r="F8" s="5" t="s">
        <v>15</v>
      </c>
    </row>
    <row r="9" spans="1:6" s="2" customFormat="1" ht="12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174" customHeight="1">
      <c r="A10" s="21" t="s">
        <v>3</v>
      </c>
      <c r="B10" s="22" t="s">
        <v>12</v>
      </c>
      <c r="C10" s="7">
        <v>6050</v>
      </c>
      <c r="D10" s="11" t="s">
        <v>39</v>
      </c>
      <c r="E10" s="9">
        <v>140000</v>
      </c>
      <c r="F10" s="10">
        <v>160000</v>
      </c>
    </row>
    <row r="11" spans="1:6" s="30" customFormat="1" ht="15" customHeight="1">
      <c r="A11" s="12"/>
      <c r="B11" s="41" t="s">
        <v>21</v>
      </c>
      <c r="C11" s="43"/>
      <c r="D11" s="44"/>
      <c r="E11" s="13">
        <f>SUM(E10:E10)</f>
        <v>140000</v>
      </c>
      <c r="F11" s="13">
        <f>SUM(F10:F10)</f>
        <v>160000</v>
      </c>
    </row>
    <row r="12" spans="1:6" s="2" customFormat="1" ht="16.5" customHeight="1">
      <c r="A12" s="40" t="s">
        <v>24</v>
      </c>
      <c r="B12" s="40"/>
      <c r="C12" s="40"/>
      <c r="D12" s="40"/>
      <c r="E12" s="14">
        <f>SUM(E11)</f>
        <v>140000</v>
      </c>
      <c r="F12" s="14">
        <f>SUM(F11)</f>
        <v>160000</v>
      </c>
    </row>
    <row r="13" spans="1:6" ht="67.5" customHeight="1">
      <c r="A13" s="7">
        <v>600</v>
      </c>
      <c r="B13" s="7">
        <v>60014</v>
      </c>
      <c r="C13" s="7">
        <v>6300</v>
      </c>
      <c r="D13" s="20" t="s">
        <v>28</v>
      </c>
      <c r="E13" s="14"/>
      <c r="F13" s="9">
        <v>280000</v>
      </c>
    </row>
    <row r="14" spans="1:6" s="30" customFormat="1" ht="15.75" customHeight="1">
      <c r="A14" s="12"/>
      <c r="B14" s="41" t="s">
        <v>26</v>
      </c>
      <c r="C14" s="47"/>
      <c r="D14" s="42"/>
      <c r="E14" s="15">
        <f>SUM(E13)</f>
        <v>0</v>
      </c>
      <c r="F14" s="15">
        <f>SUM(F13)</f>
        <v>280000</v>
      </c>
    </row>
    <row r="15" spans="1:6" s="30" customFormat="1" ht="29.25" customHeight="1">
      <c r="A15" s="12"/>
      <c r="B15" s="7">
        <v>60016</v>
      </c>
      <c r="C15" s="7">
        <v>4270</v>
      </c>
      <c r="D15" s="8" t="s">
        <v>41</v>
      </c>
      <c r="E15" s="9">
        <v>160000</v>
      </c>
      <c r="F15" s="15"/>
    </row>
    <row r="16" spans="1:6" ht="168.75" customHeight="1">
      <c r="A16" s="11"/>
      <c r="C16" s="7">
        <v>6050</v>
      </c>
      <c r="D16" s="11" t="s">
        <v>40</v>
      </c>
      <c r="E16" s="9">
        <v>240000</v>
      </c>
      <c r="F16" s="10">
        <v>100000</v>
      </c>
    </row>
    <row r="17" spans="1:6" s="30" customFormat="1" ht="14.25" customHeight="1">
      <c r="A17" s="12"/>
      <c r="B17" s="41" t="s">
        <v>4</v>
      </c>
      <c r="C17" s="43"/>
      <c r="D17" s="44"/>
      <c r="E17" s="15">
        <f>SUM(E15:E16)</f>
        <v>400000</v>
      </c>
      <c r="F17" s="15">
        <f>SUM(F16:F16)</f>
        <v>100000</v>
      </c>
    </row>
    <row r="18" spans="1:6" ht="45" customHeight="1">
      <c r="A18" s="12"/>
      <c r="B18" s="11">
        <v>60095</v>
      </c>
      <c r="C18" s="7">
        <v>4270</v>
      </c>
      <c r="D18" s="8" t="s">
        <v>38</v>
      </c>
      <c r="E18" s="9"/>
      <c r="F18" s="10">
        <v>5700</v>
      </c>
    </row>
    <row r="19" spans="1:6" s="30" customFormat="1" ht="13.5" customHeight="1">
      <c r="A19" s="12"/>
      <c r="B19" s="41" t="s">
        <v>5</v>
      </c>
      <c r="C19" s="43"/>
      <c r="D19" s="44"/>
      <c r="E19" s="15">
        <f>SUM(E18:E18)</f>
        <v>0</v>
      </c>
      <c r="F19" s="15">
        <f>SUM(F18:F18)</f>
        <v>5700</v>
      </c>
    </row>
    <row r="20" spans="1:6" s="2" customFormat="1" ht="15" customHeight="1">
      <c r="A20" s="40" t="s">
        <v>6</v>
      </c>
      <c r="B20" s="40"/>
      <c r="C20" s="40"/>
      <c r="D20" s="40"/>
      <c r="E20" s="14">
        <f>SUM(E19,E17+E14)</f>
        <v>400000</v>
      </c>
      <c r="F20" s="14">
        <f>SUM(F19,F17+F14)</f>
        <v>385700</v>
      </c>
    </row>
    <row r="21" spans="1:6" ht="24.75" customHeight="1">
      <c r="A21" s="7">
        <v>750</v>
      </c>
      <c r="B21" s="7">
        <v>75023</v>
      </c>
      <c r="C21" s="17">
        <v>4410</v>
      </c>
      <c r="D21" s="20" t="s">
        <v>31</v>
      </c>
      <c r="E21" s="35"/>
      <c r="F21" s="10">
        <v>6300</v>
      </c>
    </row>
    <row r="22" spans="1:6" ht="41.25" customHeight="1">
      <c r="A22" s="7"/>
      <c r="B22" s="7"/>
      <c r="C22" s="17">
        <v>4700</v>
      </c>
      <c r="D22" s="20" t="s">
        <v>30</v>
      </c>
      <c r="E22" s="36"/>
      <c r="F22" s="33">
        <v>11700</v>
      </c>
    </row>
    <row r="23" spans="1:6" ht="94.5" customHeight="1">
      <c r="A23" s="7"/>
      <c r="B23" s="7"/>
      <c r="C23" s="7">
        <v>6060</v>
      </c>
      <c r="D23" s="11" t="s">
        <v>34</v>
      </c>
      <c r="E23" s="9"/>
      <c r="F23" s="10">
        <v>170000</v>
      </c>
    </row>
    <row r="24" spans="1:6" s="30" customFormat="1" ht="15.75" customHeight="1">
      <c r="A24" s="12"/>
      <c r="B24" s="41" t="s">
        <v>7</v>
      </c>
      <c r="C24" s="43"/>
      <c r="D24" s="44"/>
      <c r="E24" s="15">
        <f>SUM(E21:E23)</f>
        <v>0</v>
      </c>
      <c r="F24" s="15">
        <f>SUM(F21:F23)</f>
        <v>188000</v>
      </c>
    </row>
    <row r="25" spans="1:6" s="2" customFormat="1" ht="14.25" customHeight="1">
      <c r="A25" s="40" t="s">
        <v>8</v>
      </c>
      <c r="B25" s="40"/>
      <c r="C25" s="40"/>
      <c r="D25" s="40"/>
      <c r="E25" s="14">
        <f>SUM(E24)</f>
        <v>0</v>
      </c>
      <c r="F25" s="14">
        <f>SUM(F24)</f>
        <v>188000</v>
      </c>
    </row>
    <row r="26" spans="1:6" s="2" customFormat="1" ht="33.75" customHeight="1">
      <c r="A26" s="17">
        <v>754</v>
      </c>
      <c r="B26" s="11">
        <v>75404</v>
      </c>
      <c r="C26" s="7">
        <v>3000</v>
      </c>
      <c r="D26" s="8" t="s">
        <v>35</v>
      </c>
      <c r="E26" s="9">
        <v>30000</v>
      </c>
      <c r="F26" s="9"/>
    </row>
    <row r="27" spans="1:6" s="30" customFormat="1" ht="15" customHeight="1">
      <c r="A27" s="12"/>
      <c r="B27" s="41" t="s">
        <v>44</v>
      </c>
      <c r="C27" s="43"/>
      <c r="D27" s="44"/>
      <c r="E27" s="15">
        <f>SUM(E26:E26)</f>
        <v>30000</v>
      </c>
      <c r="F27" s="15">
        <f>SUM(F26:F26)</f>
        <v>0</v>
      </c>
    </row>
    <row r="28" spans="1:6" s="2" customFormat="1" ht="15.75" customHeight="1">
      <c r="A28" s="40" t="s">
        <v>20</v>
      </c>
      <c r="B28" s="40"/>
      <c r="C28" s="40"/>
      <c r="D28" s="40"/>
      <c r="E28" s="14">
        <f>SUM(E27)</f>
        <v>30000</v>
      </c>
      <c r="F28" s="14">
        <f>SUM(F27)</f>
        <v>0</v>
      </c>
    </row>
    <row r="29" spans="1:6" ht="18" customHeight="1">
      <c r="A29" s="17">
        <v>758</v>
      </c>
      <c r="B29" s="7">
        <v>75818</v>
      </c>
      <c r="C29" s="7">
        <v>4810</v>
      </c>
      <c r="D29" s="8" t="s">
        <v>27</v>
      </c>
      <c r="E29" s="9">
        <f>275000+5700</f>
        <v>280700</v>
      </c>
      <c r="F29" s="32"/>
    </row>
    <row r="30" spans="1:6" s="30" customFormat="1" ht="15.75" customHeight="1">
      <c r="A30" s="12"/>
      <c r="B30" s="41" t="s">
        <v>13</v>
      </c>
      <c r="C30" s="43"/>
      <c r="D30" s="44"/>
      <c r="E30" s="15">
        <f>SUM(E29:E29)</f>
        <v>280700</v>
      </c>
      <c r="F30" s="15">
        <f>SUM(F29:F29)</f>
        <v>0</v>
      </c>
    </row>
    <row r="31" spans="1:6" s="2" customFormat="1" ht="19.5" customHeight="1">
      <c r="A31" s="40" t="s">
        <v>9</v>
      </c>
      <c r="B31" s="40"/>
      <c r="C31" s="40"/>
      <c r="D31" s="40"/>
      <c r="E31" s="14">
        <f>SUM(E30)</f>
        <v>280700</v>
      </c>
      <c r="F31" s="14">
        <f>SUM(F30)</f>
        <v>0</v>
      </c>
    </row>
    <row r="32" spans="1:6" s="2" customFormat="1" ht="47.25" customHeight="1">
      <c r="A32" s="7">
        <v>801</v>
      </c>
      <c r="B32" s="7">
        <v>80101</v>
      </c>
      <c r="C32" s="7">
        <v>6050</v>
      </c>
      <c r="D32" s="11" t="s">
        <v>29</v>
      </c>
      <c r="E32" s="9"/>
      <c r="F32" s="33">
        <v>100000</v>
      </c>
    </row>
    <row r="33" spans="1:6" s="2" customFormat="1" ht="18" customHeight="1">
      <c r="A33" s="48" t="s">
        <v>25</v>
      </c>
      <c r="B33" s="49"/>
      <c r="C33" s="49"/>
      <c r="D33" s="50"/>
      <c r="E33" s="15">
        <f>SUM(E32:E32)</f>
        <v>0</v>
      </c>
      <c r="F33" s="15">
        <f>SUM(F32:F32)</f>
        <v>100000</v>
      </c>
    </row>
    <row r="34" spans="1:6" ht="54" customHeight="1">
      <c r="A34" s="12"/>
      <c r="B34" s="7">
        <v>80104</v>
      </c>
      <c r="C34" s="7">
        <v>4300</v>
      </c>
      <c r="D34" s="8" t="s">
        <v>33</v>
      </c>
      <c r="E34" s="9"/>
      <c r="F34" s="10">
        <v>6000</v>
      </c>
    </row>
    <row r="35" spans="1:6" s="30" customFormat="1" ht="14.25" customHeight="1">
      <c r="A35" s="12"/>
      <c r="B35" s="12"/>
      <c r="C35" s="41" t="s">
        <v>23</v>
      </c>
      <c r="D35" s="42"/>
      <c r="E35" s="15">
        <f>SUM(E34)</f>
        <v>0</v>
      </c>
      <c r="F35" s="15">
        <f>SUM(F34)</f>
        <v>6000</v>
      </c>
    </row>
    <row r="36" spans="1:6" ht="28.5" customHeight="1">
      <c r="A36" s="12"/>
      <c r="B36" s="7">
        <v>80114</v>
      </c>
      <c r="C36" s="17">
        <v>4410</v>
      </c>
      <c r="D36" s="20" t="s">
        <v>31</v>
      </c>
      <c r="E36" s="9"/>
      <c r="F36" s="10">
        <v>3000</v>
      </c>
    </row>
    <row r="37" spans="1:6" ht="36.75" customHeight="1">
      <c r="A37" s="12"/>
      <c r="B37" s="34"/>
      <c r="C37" s="17">
        <v>4700</v>
      </c>
      <c r="D37" s="20" t="s">
        <v>30</v>
      </c>
      <c r="E37" s="9"/>
      <c r="F37" s="10">
        <v>5000</v>
      </c>
    </row>
    <row r="38" spans="1:6" s="30" customFormat="1" ht="14.25" customHeight="1">
      <c r="A38" s="12"/>
      <c r="B38" s="37" t="s">
        <v>32</v>
      </c>
      <c r="C38" s="18"/>
      <c r="D38" s="18"/>
      <c r="E38" s="15">
        <f>SUM(E36:E37)</f>
        <v>0</v>
      </c>
      <c r="F38" s="15">
        <f>SUM(F36:F37)</f>
        <v>8000</v>
      </c>
    </row>
    <row r="39" spans="1:6" s="2" customFormat="1" ht="13.5" customHeight="1">
      <c r="A39" s="40" t="s">
        <v>10</v>
      </c>
      <c r="B39" s="40"/>
      <c r="C39" s="40"/>
      <c r="D39" s="40"/>
      <c r="E39" s="14">
        <f>SUM(E33+E35+E38)</f>
        <v>0</v>
      </c>
      <c r="F39" s="14">
        <f>SUM(F33+F35+F38)</f>
        <v>114000</v>
      </c>
    </row>
    <row r="40" spans="1:6" ht="23.25" customHeight="1">
      <c r="A40" s="7">
        <v>852</v>
      </c>
      <c r="B40" s="7">
        <v>85219</v>
      </c>
      <c r="C40" s="17">
        <v>4410</v>
      </c>
      <c r="D40" s="20" t="s">
        <v>31</v>
      </c>
      <c r="E40" s="9"/>
      <c r="F40" s="10">
        <v>1000</v>
      </c>
    </row>
    <row r="41" spans="1:6" ht="39.75" customHeight="1">
      <c r="A41" s="7"/>
      <c r="B41" s="34"/>
      <c r="C41" s="17">
        <v>4700</v>
      </c>
      <c r="D41" s="20" t="s">
        <v>30</v>
      </c>
      <c r="E41" s="9"/>
      <c r="F41" s="10">
        <v>2000</v>
      </c>
    </row>
    <row r="42" spans="1:6" s="31" customFormat="1" ht="14.25" customHeight="1">
      <c r="A42" s="11"/>
      <c r="B42" s="41" t="s">
        <v>18</v>
      </c>
      <c r="C42" s="43"/>
      <c r="D42" s="44"/>
      <c r="E42" s="15">
        <f>SUM(E40:E41)</f>
        <v>0</v>
      </c>
      <c r="F42" s="15">
        <f>SUM(F40:F41)</f>
        <v>3000</v>
      </c>
    </row>
    <row r="43" spans="1:6" s="2" customFormat="1" ht="15" customHeight="1">
      <c r="A43" s="40" t="s">
        <v>19</v>
      </c>
      <c r="B43" s="40"/>
      <c r="C43" s="40"/>
      <c r="D43" s="40"/>
      <c r="E43" s="14">
        <f>SUM(E42)</f>
        <v>0</v>
      </c>
      <c r="F43" s="14">
        <f>SUM(F42)</f>
        <v>3000</v>
      </c>
    </row>
    <row r="44" spans="1:6" s="2" customFormat="1" ht="15.75" customHeight="1">
      <c r="A44" s="38" t="s">
        <v>11</v>
      </c>
      <c r="B44" s="39"/>
      <c r="C44" s="39"/>
      <c r="D44" s="39"/>
      <c r="E44" s="16">
        <f>SUM(E12+E20+E28+E31+E39+E43+E25)</f>
        <v>850700</v>
      </c>
      <c r="F44" s="16">
        <f>SUM(F12+F20+F28+F31+F39+F43+F25)</f>
        <v>850700</v>
      </c>
    </row>
    <row r="46" spans="1:4" ht="12.75" customHeight="1">
      <c r="A46" s="19" t="s">
        <v>36</v>
      </c>
      <c r="B46" s="18"/>
      <c r="C46" s="18"/>
      <c r="D46" s="18"/>
    </row>
  </sheetData>
  <mergeCells count="22">
    <mergeCell ref="B30:D30"/>
    <mergeCell ref="A33:D33"/>
    <mergeCell ref="A25:D25"/>
    <mergeCell ref="A28:D28"/>
    <mergeCell ref="A12:D12"/>
    <mergeCell ref="B11:D11"/>
    <mergeCell ref="B14:D14"/>
    <mergeCell ref="B17:D17"/>
    <mergeCell ref="A20:D20"/>
    <mergeCell ref="B19:D19"/>
    <mergeCell ref="B24:D24"/>
    <mergeCell ref="B27:D27"/>
    <mergeCell ref="E3:F3"/>
    <mergeCell ref="E4:F4"/>
    <mergeCell ref="E5:F5"/>
    <mergeCell ref="A6:F6"/>
    <mergeCell ref="A44:D44"/>
    <mergeCell ref="A31:D31"/>
    <mergeCell ref="A43:D43"/>
    <mergeCell ref="A39:D39"/>
    <mergeCell ref="C35:D35"/>
    <mergeCell ref="B42:D42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scale="9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ZOEAS</cp:lastModifiedBy>
  <cp:lastPrinted>2007-08-16T15:08:25Z</cp:lastPrinted>
  <dcterms:created xsi:type="dcterms:W3CDTF">2000-09-08T10:36:35Z</dcterms:created>
  <dcterms:modified xsi:type="dcterms:W3CDTF">2007-08-29T11:53:27Z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