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'Arkusz1'!$A$1:$H$73</definedName>
  </definedNames>
  <calcPr fullCalcOnLoad="1"/>
</workbook>
</file>

<file path=xl/sharedStrings.xml><?xml version="1.0" encoding="utf-8"?>
<sst xmlns="http://schemas.openxmlformats.org/spreadsheetml/2006/main" count="52" uniqueCount="47">
  <si>
    <t>Dz</t>
  </si>
  <si>
    <t>Rozdz</t>
  </si>
  <si>
    <t>Zadanie</t>
  </si>
  <si>
    <t>921 Kultura i ochrona dziedzictwa narodowego - Razem</t>
  </si>
  <si>
    <t>Suma            WYDATKI  OGÓŁEM :</t>
  </si>
  <si>
    <t>Załącznik Nr 2</t>
  </si>
  <si>
    <t>Zmniejszenie</t>
  </si>
  <si>
    <t>Zwiększenie</t>
  </si>
  <si>
    <t>Parag</t>
  </si>
  <si>
    <t>Dokonać zmian w planie wydatków budżetu gminy w roku budżetowym 2006 stanowiącym załącznik nr 2 do uchwały Rady Gminy Michałowice Nr XXXVIII/338/2006 z 12 stycznia  2006 r. w sprawie uchwalenia budżetu Gminy Michałowice na  2006  r. w sposób następujący :</t>
  </si>
  <si>
    <t>Rady Gminy Michałowice</t>
  </si>
  <si>
    <t>92120 Ochrona zabytków i opieka nad zabytkami:Razem</t>
  </si>
  <si>
    <t>80101 Szkoły podstawowe: Razem</t>
  </si>
  <si>
    <t xml:space="preserve">80104 Przedszkola : Razem </t>
  </si>
  <si>
    <t>801 Oświata i wychowanie - Razem</t>
  </si>
  <si>
    <t>75818 Rezerwy ogólne i celowe : Razem</t>
  </si>
  <si>
    <t>758  Różne rozliczenia - Razem</t>
  </si>
  <si>
    <t>75412 Ochotnicze  Straże Pożarne : Razem</t>
  </si>
  <si>
    <t>754  Bezpieczeństwo publiczne i ochrona przeciwpożarowa - Razem</t>
  </si>
  <si>
    <t>92109 Domy i ośrodki kultury, świetlice i kluby: Razem</t>
  </si>
  <si>
    <t>92116 Biblioteki: Razem</t>
  </si>
  <si>
    <t>92605 Zadania w zakresie kultury fizycznej i sportu: Razem</t>
  </si>
  <si>
    <t>926  Kultura fizyczna i sport - Razem</t>
  </si>
  <si>
    <t>90001 Gospodarka ściekowa i ochrona wód : Razem</t>
  </si>
  <si>
    <t>900  Gospodarka komunalna i ochrona środowiska- Razem</t>
  </si>
  <si>
    <t>85214  Zasiłki i pomoc w naturze oraz składki na ubezp.emerytalne i rentowe : Razem</t>
  </si>
  <si>
    <t>852 Pomoc społeczna - Razem</t>
  </si>
  <si>
    <t>85295 Pozostała działalnośc : Razem</t>
  </si>
  <si>
    <t xml:space="preserve">80195 Pozostała działalność : Razem </t>
  </si>
  <si>
    <t>Plan po zmianach   63 353 810 zł</t>
  </si>
  <si>
    <t xml:space="preserve">92195 Pozostała działalność : Razem </t>
  </si>
  <si>
    <t xml:space="preserve">wydatki inwestycyjne jednostek budżetowych </t>
  </si>
  <si>
    <t xml:space="preserve">rezerwa ogólna </t>
  </si>
  <si>
    <t xml:space="preserve">świadczenia społeczne </t>
  </si>
  <si>
    <t xml:space="preserve">zakup energii </t>
  </si>
  <si>
    <t xml:space="preserve">zakup pomocy naukowych, dydaktycznych i książek </t>
  </si>
  <si>
    <t xml:space="preserve">zakup usług pozostałych </t>
  </si>
  <si>
    <t>wydatki osobowe niezaliczane do wynagrodzeń</t>
  </si>
  <si>
    <t xml:space="preserve">wydatki inwestycyjne jednostek budżetowych  </t>
  </si>
  <si>
    <t>zakup usług pozostałych</t>
  </si>
  <si>
    <t xml:space="preserve"> dotacje  podmiotowe z budżetu dla samorzadowej instytucji kultury </t>
  </si>
  <si>
    <t>wydatki inwestycyjne jednostek budżetowych **</t>
  </si>
  <si>
    <t>zakup usług remontowych **</t>
  </si>
  <si>
    <t xml:space="preserve">dotacje celowe z budżetu na finansowanie lub dofinansowanie prac remontowych i konserwatorskich obiektów zabytkowych przekazane jednostkom niezaliczanym do sektora finansów publicznych  **    </t>
  </si>
  <si>
    <t>z dnia 11 września 2006 r.</t>
  </si>
  <si>
    <t>**  zmiany powyższe wynikają z konieczności dokonania czynności naprawczych wskazanych przez Kolegium RIO w Warszawie w Uchwale nr 117/K/06 z dnia 17 sierpnia 2006 r.-   podczas badania uchwały nr XLII/367/2006 Rady Gminy Michałowice z dnia 17 lipca 2006 r w sprawie dokonania zmian w budżecie Gminy Michałowice na 2006 rok</t>
  </si>
  <si>
    <t>do Uchwały Nr XLIII/391/2006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</si>
</sst>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2" xfId="15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 customHeight="1"/>
  <cols>
    <col min="1" max="1" width="4.875" style="20" customWidth="1"/>
    <col min="2" max="2" width="7.375" style="20" customWidth="1"/>
    <col min="3" max="3" width="7.625" style="20" customWidth="1"/>
    <col min="4" max="4" width="40.375" style="20" customWidth="1"/>
    <col min="5" max="5" width="16.125" style="20" customWidth="1"/>
    <col min="6" max="6" width="13.375" style="20" customWidth="1"/>
    <col min="7" max="16384" width="9.125" style="20" customWidth="1"/>
  </cols>
  <sheetData>
    <row r="1" spans="1:9" s="17" customFormat="1" ht="12.75" customHeight="1">
      <c r="A1" s="14"/>
      <c r="B1" s="14"/>
      <c r="C1" s="14"/>
      <c r="D1" s="15"/>
      <c r="E1" s="15"/>
      <c r="F1" s="15"/>
      <c r="G1" s="16"/>
      <c r="H1" s="16"/>
      <c r="I1" s="16"/>
    </row>
    <row r="2" spans="1:9" s="2" customFormat="1" ht="12.75" customHeight="1">
      <c r="A2" s="14"/>
      <c r="B2" s="14"/>
      <c r="C2" s="14"/>
      <c r="D2" s="15"/>
      <c r="E2" s="1" t="s">
        <v>5</v>
      </c>
      <c r="G2" s="18"/>
      <c r="H2" s="18"/>
      <c r="I2" s="18"/>
    </row>
    <row r="3" spans="1:9" s="2" customFormat="1" ht="12.75" customHeight="1">
      <c r="A3" s="14"/>
      <c r="B3" s="14"/>
      <c r="C3" s="14"/>
      <c r="D3" s="15"/>
      <c r="E3" s="53" t="s">
        <v>46</v>
      </c>
      <c r="F3" s="54"/>
      <c r="G3" s="18"/>
      <c r="H3" s="18"/>
      <c r="I3" s="18"/>
    </row>
    <row r="4" spans="1:9" s="2" customFormat="1" ht="12.75" customHeight="1">
      <c r="A4" s="14"/>
      <c r="B4" s="14"/>
      <c r="C4" s="14"/>
      <c r="D4" s="15"/>
      <c r="E4" s="53" t="s">
        <v>10</v>
      </c>
      <c r="F4" s="54"/>
      <c r="G4" s="18"/>
      <c r="H4" s="18"/>
      <c r="I4" s="18"/>
    </row>
    <row r="5" spans="1:9" s="2" customFormat="1" ht="12.75" customHeight="1">
      <c r="A5" s="14"/>
      <c r="B5" s="14"/>
      <c r="C5" s="14"/>
      <c r="D5" s="15"/>
      <c r="E5" s="53" t="s">
        <v>44</v>
      </c>
      <c r="F5" s="54"/>
      <c r="G5" s="18"/>
      <c r="H5" s="18"/>
      <c r="I5" s="18"/>
    </row>
    <row r="6" spans="1:9" s="2" customFormat="1" ht="44.25" customHeight="1">
      <c r="A6" s="53" t="s">
        <v>9</v>
      </c>
      <c r="B6" s="53"/>
      <c r="C6" s="53"/>
      <c r="D6" s="53"/>
      <c r="E6" s="53"/>
      <c r="F6" s="53"/>
      <c r="G6" s="18"/>
      <c r="H6" s="18"/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8"/>
      <c r="H7" s="18"/>
      <c r="I7" s="18"/>
    </row>
    <row r="8" spans="1:6" s="2" customFormat="1" ht="12.75" customHeight="1">
      <c r="A8" s="3" t="s">
        <v>0</v>
      </c>
      <c r="B8" s="3" t="s">
        <v>1</v>
      </c>
      <c r="C8" s="3" t="s">
        <v>8</v>
      </c>
      <c r="D8" s="3" t="s">
        <v>2</v>
      </c>
      <c r="E8" s="4" t="s">
        <v>6</v>
      </c>
      <c r="F8" s="5" t="s">
        <v>7</v>
      </c>
    </row>
    <row r="9" spans="1:6" s="2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s="2" customFormat="1" ht="20.25" customHeight="1">
      <c r="A10" s="25">
        <v>754</v>
      </c>
      <c r="B10" s="25">
        <v>75412</v>
      </c>
      <c r="C10" s="25">
        <v>6050</v>
      </c>
      <c r="D10" s="29" t="s">
        <v>41</v>
      </c>
      <c r="E10" s="23">
        <v>290000</v>
      </c>
      <c r="F10" s="24"/>
    </row>
    <row r="11" spans="1:6" s="2" customFormat="1" ht="12.75" customHeight="1">
      <c r="A11" s="37" t="s">
        <v>17</v>
      </c>
      <c r="B11" s="57"/>
      <c r="C11" s="38"/>
      <c r="D11" s="58"/>
      <c r="E11" s="22">
        <v>290000</v>
      </c>
      <c r="F11" s="24">
        <v>0</v>
      </c>
    </row>
    <row r="12" spans="1:6" s="2" customFormat="1" ht="12.75" customHeight="1">
      <c r="A12" s="50" t="s">
        <v>18</v>
      </c>
      <c r="B12" s="51"/>
      <c r="C12" s="51"/>
      <c r="D12" s="52"/>
      <c r="E12" s="10">
        <v>290000</v>
      </c>
      <c r="F12" s="24">
        <v>0</v>
      </c>
    </row>
    <row r="13" spans="1:6" s="2" customFormat="1" ht="18" customHeight="1">
      <c r="A13" s="25">
        <v>758</v>
      </c>
      <c r="B13" s="25">
        <v>75818</v>
      </c>
      <c r="C13" s="25">
        <v>4810</v>
      </c>
      <c r="D13" s="29" t="s">
        <v>32</v>
      </c>
      <c r="E13" s="23">
        <v>88420</v>
      </c>
      <c r="F13" s="23"/>
    </row>
    <row r="14" spans="1:6" s="2" customFormat="1" ht="12.75" customHeight="1">
      <c r="A14" s="37" t="s">
        <v>15</v>
      </c>
      <c r="B14" s="59"/>
      <c r="C14" s="59"/>
      <c r="D14" s="60"/>
      <c r="E14" s="22">
        <f>SUM(E13)</f>
        <v>88420</v>
      </c>
      <c r="F14" s="22">
        <f>SUM(F13)</f>
        <v>0</v>
      </c>
    </row>
    <row r="15" spans="1:6" s="2" customFormat="1" ht="12.75" customHeight="1">
      <c r="A15" s="50" t="s">
        <v>16</v>
      </c>
      <c r="B15" s="51"/>
      <c r="C15" s="51"/>
      <c r="D15" s="52"/>
      <c r="E15" s="10">
        <f>SUM(E14)</f>
        <v>88420</v>
      </c>
      <c r="F15" s="10">
        <f>SUM(F14)</f>
        <v>0</v>
      </c>
    </row>
    <row r="16" spans="1:6" s="2" customFormat="1" ht="21" customHeight="1">
      <c r="A16" s="27">
        <v>852</v>
      </c>
      <c r="B16" s="27">
        <v>85214</v>
      </c>
      <c r="C16" s="27">
        <v>3110</v>
      </c>
      <c r="D16" s="30" t="s">
        <v>33</v>
      </c>
      <c r="E16" s="23"/>
      <c r="F16" s="23">
        <v>3200</v>
      </c>
    </row>
    <row r="17" spans="1:6" s="2" customFormat="1" ht="26.25" customHeight="1">
      <c r="A17" s="34" t="s">
        <v>25</v>
      </c>
      <c r="B17" s="35"/>
      <c r="C17" s="35"/>
      <c r="D17" s="36"/>
      <c r="E17" s="22">
        <f>SUM(E16)</f>
        <v>0</v>
      </c>
      <c r="F17" s="22">
        <f>SUM(F16)</f>
        <v>3200</v>
      </c>
    </row>
    <row r="18" spans="1:6" s="2" customFormat="1" ht="19.5" customHeight="1">
      <c r="A18" s="28"/>
      <c r="B18" s="28">
        <v>85295</v>
      </c>
      <c r="C18" s="28">
        <v>3110</v>
      </c>
      <c r="D18" s="30" t="s">
        <v>33</v>
      </c>
      <c r="E18" s="23"/>
      <c r="F18" s="23">
        <v>10000</v>
      </c>
    </row>
    <row r="19" spans="1:6" s="2" customFormat="1" ht="17.25" customHeight="1">
      <c r="A19" s="34" t="s">
        <v>27</v>
      </c>
      <c r="B19" s="35"/>
      <c r="C19" s="35"/>
      <c r="D19" s="36"/>
      <c r="E19" s="22">
        <f>SUM(E18)</f>
        <v>0</v>
      </c>
      <c r="F19" s="22">
        <f>SUM(F18)</f>
        <v>10000</v>
      </c>
    </row>
    <row r="20" spans="1:6" s="2" customFormat="1" ht="12.75" customHeight="1">
      <c r="A20" s="33" t="s">
        <v>26</v>
      </c>
      <c r="B20" s="33"/>
      <c r="C20" s="33"/>
      <c r="D20" s="33"/>
      <c r="E20" s="10">
        <f>SUM(E17+E19)</f>
        <v>0</v>
      </c>
      <c r="F20" s="10">
        <f>SUM(F17+F19)</f>
        <v>13200</v>
      </c>
    </row>
    <row r="21" spans="1:6" s="2" customFormat="1" ht="12.75" customHeight="1">
      <c r="A21" s="25">
        <v>801</v>
      </c>
      <c r="B21" s="25">
        <v>80101</v>
      </c>
      <c r="C21" s="25">
        <v>4260</v>
      </c>
      <c r="D21" s="28" t="s">
        <v>34</v>
      </c>
      <c r="E21" s="23"/>
      <c r="F21" s="23">
        <v>12000</v>
      </c>
    </row>
    <row r="22" spans="1:6" s="2" customFormat="1" ht="20.25" customHeight="1">
      <c r="A22" s="25"/>
      <c r="B22" s="25"/>
      <c r="C22" s="25">
        <v>4240</v>
      </c>
      <c r="D22" s="29" t="s">
        <v>35</v>
      </c>
      <c r="E22" s="23"/>
      <c r="F22" s="23">
        <v>651</v>
      </c>
    </row>
    <row r="23" spans="1:6" s="2" customFormat="1" ht="21" customHeight="1">
      <c r="A23" s="25"/>
      <c r="B23" s="25"/>
      <c r="C23" s="25">
        <v>4300</v>
      </c>
      <c r="D23" s="29" t="s">
        <v>36</v>
      </c>
      <c r="E23" s="23"/>
      <c r="F23" s="23">
        <v>28000</v>
      </c>
    </row>
    <row r="24" spans="1:6" s="2" customFormat="1" ht="12.75" customHeight="1">
      <c r="A24" s="37" t="s">
        <v>12</v>
      </c>
      <c r="B24" s="59"/>
      <c r="C24" s="59"/>
      <c r="D24" s="60"/>
      <c r="E24" s="22">
        <f>SUM(E21:E23)</f>
        <v>0</v>
      </c>
      <c r="F24" s="22">
        <f>SUM(F21:F23)</f>
        <v>40651</v>
      </c>
    </row>
    <row r="25" spans="1:6" s="2" customFormat="1" ht="16.5" customHeight="1">
      <c r="A25" s="25"/>
      <c r="B25" s="25">
        <v>80104</v>
      </c>
      <c r="C25" s="25">
        <v>4300</v>
      </c>
      <c r="D25" s="29" t="s">
        <v>36</v>
      </c>
      <c r="E25" s="23"/>
      <c r="F25" s="23">
        <v>5000</v>
      </c>
    </row>
    <row r="26" spans="1:6" s="2" customFormat="1" ht="12.75" customHeight="1">
      <c r="A26" s="37" t="s">
        <v>13</v>
      </c>
      <c r="B26" s="38"/>
      <c r="C26" s="38"/>
      <c r="D26" s="39"/>
      <c r="E26" s="22">
        <f>SUM(E25)</f>
        <v>0</v>
      </c>
      <c r="F26" s="22">
        <f>SUM(F25)</f>
        <v>5000</v>
      </c>
    </row>
    <row r="27" spans="1:6" s="2" customFormat="1" ht="22.5" customHeight="1">
      <c r="A27" s="25"/>
      <c r="B27" s="25">
        <v>80195</v>
      </c>
      <c r="C27" s="25">
        <v>3020</v>
      </c>
      <c r="D27" s="29" t="s">
        <v>37</v>
      </c>
      <c r="E27" s="23"/>
      <c r="F27" s="23">
        <v>9174</v>
      </c>
    </row>
    <row r="28" spans="1:6" s="2" customFormat="1" ht="12.75" customHeight="1">
      <c r="A28" s="37" t="s">
        <v>28</v>
      </c>
      <c r="B28" s="38"/>
      <c r="C28" s="38"/>
      <c r="D28" s="39"/>
      <c r="E28" s="22">
        <f>SUM(E27)</f>
        <v>0</v>
      </c>
      <c r="F28" s="22">
        <f>SUM(F27)</f>
        <v>9174</v>
      </c>
    </row>
    <row r="29" spans="1:6" s="2" customFormat="1" ht="12.75" customHeight="1">
      <c r="A29" s="33" t="s">
        <v>14</v>
      </c>
      <c r="B29" s="33"/>
      <c r="C29" s="33"/>
      <c r="D29" s="33"/>
      <c r="E29" s="10">
        <f>SUM(E24+E26+E28)</f>
        <v>0</v>
      </c>
      <c r="F29" s="10">
        <f>SUM(F24+F26+F28)</f>
        <v>54825</v>
      </c>
    </row>
    <row r="30" spans="1:6" s="2" customFormat="1" ht="20.25" customHeight="1">
      <c r="A30" s="29">
        <v>900</v>
      </c>
      <c r="B30" s="29">
        <v>90001</v>
      </c>
      <c r="C30" s="29">
        <v>6058</v>
      </c>
      <c r="D30" s="29" t="s">
        <v>31</v>
      </c>
      <c r="E30" s="23"/>
      <c r="F30" s="23">
        <v>2900</v>
      </c>
    </row>
    <row r="31" spans="1:6" s="2" customFormat="1" ht="21.75" customHeight="1">
      <c r="A31" s="29"/>
      <c r="B31" s="29"/>
      <c r="C31" s="29">
        <v>6059</v>
      </c>
      <c r="D31" s="29" t="s">
        <v>38</v>
      </c>
      <c r="E31" s="23">
        <v>2900</v>
      </c>
      <c r="F31" s="23"/>
    </row>
    <row r="32" spans="1:6" s="2" customFormat="1" ht="12.75" customHeight="1">
      <c r="A32" s="34" t="s">
        <v>23</v>
      </c>
      <c r="B32" s="42"/>
      <c r="C32" s="35"/>
      <c r="D32" s="44"/>
      <c r="E32" s="22">
        <f>SUM(E30:E31)</f>
        <v>2900</v>
      </c>
      <c r="F32" s="22">
        <f>SUM(F30:F31)</f>
        <v>2900</v>
      </c>
    </row>
    <row r="33" spans="1:6" s="2" customFormat="1" ht="12.75" customHeight="1">
      <c r="A33" s="45" t="s">
        <v>24</v>
      </c>
      <c r="B33" s="55"/>
      <c r="C33" s="55"/>
      <c r="D33" s="56"/>
      <c r="E33" s="10">
        <f>SUM(E32)</f>
        <v>2900</v>
      </c>
      <c r="F33" s="10">
        <f>SUM(F32)</f>
        <v>2900</v>
      </c>
    </row>
    <row r="34" spans="1:6" ht="18.75" customHeight="1">
      <c r="A34" s="11">
        <v>921</v>
      </c>
      <c r="B34" s="25">
        <v>92120</v>
      </c>
      <c r="C34" s="11">
        <v>6050</v>
      </c>
      <c r="D34" s="31" t="s">
        <v>41</v>
      </c>
      <c r="E34" s="7">
        <v>30000</v>
      </c>
      <c r="F34" s="8"/>
    </row>
    <row r="35" spans="1:6" ht="64.5" customHeight="1">
      <c r="A35" s="11"/>
      <c r="B35" s="25"/>
      <c r="C35" s="11">
        <v>2720</v>
      </c>
      <c r="D35" s="31" t="s">
        <v>43</v>
      </c>
      <c r="E35" s="7"/>
      <c r="F35" s="8">
        <v>30000</v>
      </c>
    </row>
    <row r="36" spans="1:6" s="21" customFormat="1" ht="13.5" customHeight="1">
      <c r="A36" s="37" t="s">
        <v>11</v>
      </c>
      <c r="B36" s="48"/>
      <c r="C36" s="48"/>
      <c r="D36" s="49"/>
      <c r="E36" s="22">
        <f>SUM(E34:E35)</f>
        <v>30000</v>
      </c>
      <c r="F36" s="22">
        <f>SUM(F34:F35)</f>
        <v>30000</v>
      </c>
    </row>
    <row r="37" spans="1:6" s="21" customFormat="1" ht="15" customHeight="1">
      <c r="A37" s="11"/>
      <c r="B37" s="25">
        <v>92109</v>
      </c>
      <c r="C37" s="25">
        <v>4300</v>
      </c>
      <c r="D37" s="31" t="s">
        <v>36</v>
      </c>
      <c r="E37" s="7"/>
      <c r="F37" s="8">
        <v>18420</v>
      </c>
    </row>
    <row r="38" spans="1:6" s="21" customFormat="1" ht="18.75" customHeight="1">
      <c r="A38" s="11"/>
      <c r="B38" s="25"/>
      <c r="C38" s="25">
        <v>4300</v>
      </c>
      <c r="D38" s="31" t="s">
        <v>39</v>
      </c>
      <c r="E38" s="7"/>
      <c r="F38" s="8">
        <v>25000</v>
      </c>
    </row>
    <row r="39" spans="1:6" s="21" customFormat="1" ht="13.5" customHeight="1">
      <c r="A39" s="37" t="s">
        <v>19</v>
      </c>
      <c r="B39" s="48"/>
      <c r="C39" s="48"/>
      <c r="D39" s="49"/>
      <c r="E39" s="22">
        <f>SUM(E37:E38)</f>
        <v>0</v>
      </c>
      <c r="F39" s="22">
        <f>SUM(F37:F38)</f>
        <v>43420</v>
      </c>
    </row>
    <row r="40" spans="1:6" s="21" customFormat="1" ht="27.75" customHeight="1">
      <c r="A40" s="11"/>
      <c r="B40" s="25">
        <v>92116</v>
      </c>
      <c r="C40" s="25">
        <v>2480</v>
      </c>
      <c r="D40" s="29" t="s">
        <v>40</v>
      </c>
      <c r="E40" s="7"/>
      <c r="F40" s="8">
        <v>10000</v>
      </c>
    </row>
    <row r="41" spans="1:6" s="21" customFormat="1" ht="13.5" customHeight="1">
      <c r="A41" s="37" t="s">
        <v>20</v>
      </c>
      <c r="B41" s="48"/>
      <c r="C41" s="48"/>
      <c r="D41" s="49"/>
      <c r="E41" s="22">
        <f>SUM(E40)</f>
        <v>0</v>
      </c>
      <c r="F41" s="22">
        <f>SUM(F40)</f>
        <v>10000</v>
      </c>
    </row>
    <row r="42" spans="1:6" s="21" customFormat="1" ht="17.25" customHeight="1">
      <c r="A42" s="11"/>
      <c r="B42" s="25">
        <v>92195</v>
      </c>
      <c r="C42" s="11">
        <v>4270</v>
      </c>
      <c r="D42" s="31" t="s">
        <v>42</v>
      </c>
      <c r="E42" s="7"/>
      <c r="F42" s="8">
        <v>290000</v>
      </c>
    </row>
    <row r="43" spans="1:6" s="21" customFormat="1" ht="13.5" customHeight="1">
      <c r="A43" s="37" t="s">
        <v>30</v>
      </c>
      <c r="B43" s="38"/>
      <c r="C43" s="38"/>
      <c r="D43" s="39"/>
      <c r="E43" s="22">
        <f>SUM(E42)</f>
        <v>0</v>
      </c>
      <c r="F43" s="22">
        <f>SUM(F42)</f>
        <v>290000</v>
      </c>
    </row>
    <row r="44" spans="1:6" s="2" customFormat="1" ht="15.75" customHeight="1">
      <c r="A44" s="33" t="s">
        <v>3</v>
      </c>
      <c r="B44" s="33"/>
      <c r="C44" s="33"/>
      <c r="D44" s="33"/>
      <c r="E44" s="9">
        <f>SUM(E36+E39+E41+E43)</f>
        <v>30000</v>
      </c>
      <c r="F44" s="9">
        <f>SUM(F36+F39+F41+F43)</f>
        <v>373420</v>
      </c>
    </row>
    <row r="45" spans="1:6" s="2" customFormat="1" ht="18" customHeight="1">
      <c r="A45" s="29">
        <v>926</v>
      </c>
      <c r="B45" s="29">
        <v>92605</v>
      </c>
      <c r="C45" s="29">
        <v>6050</v>
      </c>
      <c r="D45" s="29" t="s">
        <v>31</v>
      </c>
      <c r="E45" s="7">
        <v>10000</v>
      </c>
      <c r="F45" s="9"/>
    </row>
    <row r="46" spans="1:6" s="2" customFormat="1" ht="15.75" customHeight="1">
      <c r="A46" s="34" t="s">
        <v>21</v>
      </c>
      <c r="B46" s="42"/>
      <c r="C46" s="43"/>
      <c r="D46" s="44"/>
      <c r="E46" s="26">
        <f>SUM(E45)</f>
        <v>10000</v>
      </c>
      <c r="F46" s="26">
        <f>SUM(F45)</f>
        <v>0</v>
      </c>
    </row>
    <row r="47" spans="1:6" s="2" customFormat="1" ht="15.75" customHeight="1">
      <c r="A47" s="45" t="s">
        <v>22</v>
      </c>
      <c r="B47" s="46"/>
      <c r="C47" s="46"/>
      <c r="D47" s="47"/>
      <c r="E47" s="9">
        <f>SUM(E46)</f>
        <v>10000</v>
      </c>
      <c r="F47" s="9">
        <f>SUM(F46)</f>
        <v>0</v>
      </c>
    </row>
    <row r="48" spans="1:6" s="2" customFormat="1" ht="15.75" customHeight="1">
      <c r="A48" s="40" t="s">
        <v>4</v>
      </c>
      <c r="B48" s="41"/>
      <c r="C48" s="41"/>
      <c r="D48" s="41"/>
      <c r="E48" s="10">
        <f>SUM(E12+E15+E20+E29+E33+E44+E47)</f>
        <v>421320</v>
      </c>
      <c r="F48" s="10">
        <f>SUM(F12+F15+F20+F29+F33+F44+F47)</f>
        <v>444345</v>
      </c>
    </row>
    <row r="50" spans="1:4" ht="12.75" customHeight="1">
      <c r="A50" s="13" t="s">
        <v>29</v>
      </c>
      <c r="B50" s="12"/>
      <c r="C50" s="12"/>
      <c r="D50" s="12"/>
    </row>
    <row r="52" spans="1:6" ht="54.75" customHeight="1">
      <c r="A52" s="32" t="s">
        <v>45</v>
      </c>
      <c r="B52" s="32"/>
      <c r="C52" s="32"/>
      <c r="D52" s="32"/>
      <c r="E52" s="32"/>
      <c r="F52" s="32"/>
    </row>
  </sheetData>
  <mergeCells count="26">
    <mergeCell ref="A32:D32"/>
    <mergeCell ref="A33:D33"/>
    <mergeCell ref="A43:D43"/>
    <mergeCell ref="A11:D11"/>
    <mergeCell ref="A12:D12"/>
    <mergeCell ref="A39:D39"/>
    <mergeCell ref="A41:D41"/>
    <mergeCell ref="A14:D14"/>
    <mergeCell ref="A24:D24"/>
    <mergeCell ref="A26:D26"/>
    <mergeCell ref="A15:D15"/>
    <mergeCell ref="A17:D17"/>
    <mergeCell ref="E3:F3"/>
    <mergeCell ref="E4:F4"/>
    <mergeCell ref="E5:F5"/>
    <mergeCell ref="A6:F6"/>
    <mergeCell ref="A52:F52"/>
    <mergeCell ref="A20:D20"/>
    <mergeCell ref="A19:D19"/>
    <mergeCell ref="A28:D28"/>
    <mergeCell ref="A48:D48"/>
    <mergeCell ref="A44:D44"/>
    <mergeCell ref="A29:D29"/>
    <mergeCell ref="A46:D46"/>
    <mergeCell ref="A47:D47"/>
    <mergeCell ref="A36:D3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2006-09-11T17:04:15Z</cp:lastPrinted>
  <dcterms:created xsi:type="dcterms:W3CDTF">2000-09-08T10:36:35Z</dcterms:created>
  <dcterms:modified xsi:type="dcterms:W3CDTF">2006-09-19T08:09:09Z</dcterms:modified>
  <cp:category/>
  <cp:version/>
  <cp:contentType/>
  <cp:contentStatus/>
</cp:coreProperties>
</file>