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Area" localSheetId="0">'wykon.03 prok 04'!$A$1:$R$41</definedName>
    <definedName name="_xlnm.Print_Titles" localSheetId="0">'wykon.03 prok 04'!$8:$11</definedName>
  </definedNames>
  <calcPr fullCalcOnLoad="1"/>
</workbook>
</file>

<file path=xl/sharedStrings.xml><?xml version="1.0" encoding="utf-8"?>
<sst xmlns="http://schemas.openxmlformats.org/spreadsheetml/2006/main" count="61" uniqueCount="55">
  <si>
    <t xml:space="preserve">bieżące </t>
  </si>
  <si>
    <t>majątkowe</t>
  </si>
  <si>
    <t>Dział</t>
  </si>
  <si>
    <t>0830</t>
  </si>
  <si>
    <t>0910</t>
  </si>
  <si>
    <t>0010</t>
  </si>
  <si>
    <t>2030</t>
  </si>
  <si>
    <t>2010</t>
  </si>
  <si>
    <t>Dział 756 Dochody od osób prawnych,od osób fizycznych i od innych jednostek nieposiadających osobowości prawnej oraz wydatki związane z ich poborem</t>
  </si>
  <si>
    <t>Dział 852 Pomoc społeczna</t>
  </si>
  <si>
    <t>Dział 854 Edukacyjna opieka wychowawcza</t>
  </si>
  <si>
    <t>dotacje celowe otrzymane z budżetu państwa na realizację zadań bieżących z zakresu administracji rządowej  oraz innych zadań zleconych gminie (związkom gmin) ustawami (pomocy społecznej -  zasiłki i pomoc w naturze)</t>
  </si>
  <si>
    <t xml:space="preserve">dotacje celowe otrzymane z budżetu państwa na realizację  własnych zadań bieżących gmin - z zakresu pomocy społecznej- dożywianie </t>
  </si>
  <si>
    <t>dotacje celowe z zakresu edukacji opieki wychowawczej -z przeznaczeniem na dofinansowanie świadczeń pomocy materialnej dla uczniów o charakterze socjalnym</t>
  </si>
  <si>
    <t xml:space="preserve"> </t>
  </si>
  <si>
    <t>odsetki od nieterminowych wpłat z tytułu zajęcia pasa drogowego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</si>
  <si>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</si>
  <si>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</si>
  <si>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Źródła dochodów</t>
  </si>
  <si>
    <t>L.p</t>
  </si>
  <si>
    <t>Załącznik nr 1</t>
  </si>
  <si>
    <t xml:space="preserve">Rady Gminy Michałowice 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</si>
  <si>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</si>
  <si>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</si>
  <si>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</si>
  <si>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</si>
  <si>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</si>
  <si>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</si>
  <si>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>Dział 853 Pozostałe zadania w zakresie polityki społecznej</t>
  </si>
  <si>
    <t>Dochody ogółem</t>
  </si>
  <si>
    <t xml:space="preserve">podatek dochodowy od osób fizycznych   </t>
  </si>
  <si>
    <t>Dokonać zmian w planie dochodów gminy na rok 2010 stanowiącym tabelę nr 1 do Uchwały Budżetowej na rok 2010 Gminy Michałowice Nr XXXV/262/2009 z dnia 21 grudnia 2009 r. w sposób następujący:</t>
  </si>
  <si>
    <t xml:space="preserve"> dochody majątkowe </t>
  </si>
  <si>
    <t xml:space="preserve">Dział 900 Gospodarka komunalna  i ochrona środowiska </t>
  </si>
  <si>
    <t xml:space="preserve">wpływy z tytułu zwrotów wypłaconych świadczeń z funduszu alimentacyjnego </t>
  </si>
  <si>
    <t xml:space="preserve">środki na dofinansowanie własnych inwestycji gmin (związków gmin), powiatów (związków powiatów), samorządów województw pozyskane z innych źródeł </t>
  </si>
  <si>
    <t>010</t>
  </si>
  <si>
    <t>Dział 010 Rolnictwo i łowiectwo</t>
  </si>
  <si>
    <t>Dział 700 Gospodarka mieszkaniowa</t>
  </si>
  <si>
    <t>Dział 758 Różne rozliczenia</t>
  </si>
  <si>
    <t>wpływy z usług (odpłatność za udział w imprezach kulturalnych)</t>
  </si>
  <si>
    <t>Dział 921 Kultura i ochrona dziedzictwa narodowego</t>
  </si>
  <si>
    <t>Plan po zmianach   79 673 213,90zł</t>
  </si>
  <si>
    <r>
      <t xml:space="preserve">pozostałe odsetki </t>
    </r>
    <r>
      <rPr>
        <i/>
        <sz val="9"/>
        <rFont val="Times New Roman"/>
        <family val="1"/>
      </rPr>
      <t>(odsetki od środków na rachunkach bankowych)</t>
    </r>
  </si>
  <si>
    <r>
      <t xml:space="preserve">wpływy z różnych dochodów </t>
    </r>
    <r>
      <rPr>
        <i/>
        <sz val="9"/>
        <rFont val="Times New Roman"/>
        <family val="1"/>
      </rPr>
      <t>(z tytułu zwrotu nadpłaconych składek na ubezpieczenia społeczne od wynagrodzeń)</t>
    </r>
  </si>
  <si>
    <r>
      <t xml:space="preserve">pozostałe odsetki </t>
    </r>
    <r>
      <rPr>
        <i/>
        <sz val="9"/>
        <rFont val="Times New Roman"/>
        <family val="1"/>
      </rPr>
      <t>(z tytułu nieterminowych wpłat za ścieki)</t>
    </r>
  </si>
  <si>
    <r>
      <t xml:space="preserve">grzywny, mandaty i inne kary pieniężne od osób prawnych i innych jednostek organizacyjnych </t>
    </r>
    <r>
      <rPr>
        <i/>
        <sz val="9"/>
        <rFont val="Times New Roman"/>
        <family val="1"/>
      </rPr>
      <t>(z tytułu nieterminowych odczytów wodomierzy przez  Wodrol)</t>
    </r>
  </si>
  <si>
    <r>
      <t xml:space="preserve">wpływy z usług </t>
    </r>
    <r>
      <rPr>
        <i/>
        <sz val="9"/>
        <rFont val="Times New Roman"/>
        <family val="1"/>
      </rPr>
      <t>(odpłatność za udział w imprezach kulturalnych)</t>
    </r>
  </si>
  <si>
    <t>do Uchwały Nr XLVII /328 /2010</t>
  </si>
  <si>
    <t xml:space="preserve">z dnia 10 listopada  2010r.  </t>
  </si>
  <si>
    <t>podatek od nieruchomości od osób prawnych</t>
  </si>
  <si>
    <r>
      <t>pozostałe odsetki</t>
    </r>
    <r>
      <rPr>
        <i/>
        <sz val="9"/>
        <rFont val="Times New Roman"/>
        <family val="1"/>
      </rPr>
      <t xml:space="preserve"> (odsetki od niertminowych wpłat z użytkowania wieczystego nieruchomości)</t>
    </r>
  </si>
  <si>
    <r>
      <t xml:space="preserve">pozostałe odsetki </t>
    </r>
    <r>
      <rPr>
        <i/>
        <sz val="9"/>
        <rFont val="Times New Roman"/>
        <family val="1"/>
      </rPr>
      <t>(z tytułu odsetek od Śródków na rachunku bankowym)</t>
    </r>
  </si>
  <si>
    <r>
      <t xml:space="preserve">wpływy z różnych opłat </t>
    </r>
    <r>
      <rPr>
        <i/>
        <sz val="9"/>
        <rFont val="Times New Roman"/>
        <family val="1"/>
      </rPr>
      <t>(wg decyzji za wycięcie drzew - Polski Koncern Naftowy Orlen SA)</t>
    </r>
  </si>
  <si>
    <r>
      <t xml:space="preserve">grzywny, mandaty i inne kary pieniężne od osób fizycznych   </t>
    </r>
    <r>
      <rPr>
        <i/>
        <sz val="9"/>
        <rFont val="Times New Roman"/>
        <family val="1"/>
      </rPr>
      <t>(z tytułu przywrócenia stanu pierwotnego gruntu w Komorowie Wsi)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</si>
</sst>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4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3" fontId="3" fillId="0" borderId="0" xfId="0" applyNumberFormat="1" applyFont="1" applyAlignment="1">
      <alignment/>
    </xf>
    <xf numFmtId="4" fontId="7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49" fontId="9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abSelected="1" workbookViewId="0" topLeftCell="A1">
      <selection activeCell="I35" sqref="I35"/>
    </sheetView>
  </sheetViews>
  <sheetFormatPr defaultColWidth="9.00390625" defaultRowHeight="12.75"/>
  <cols>
    <col min="1" max="1" width="3.75390625" style="1" customWidth="1"/>
    <col min="2" max="2" width="4.75390625" style="1" customWidth="1"/>
    <col min="3" max="3" width="10.25390625" style="1" hidden="1" customWidth="1"/>
    <col min="4" max="4" width="5.75390625" style="1" hidden="1" customWidth="1"/>
    <col min="5" max="5" width="26.87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0" width="11.25390625" style="1" customWidth="1"/>
    <col min="11" max="11" width="10.375" style="1" customWidth="1"/>
    <col min="12" max="14" width="10.625" style="1" customWidth="1"/>
    <col min="15" max="16" width="11.00390625" style="1" hidden="1" customWidth="1"/>
    <col min="17" max="18" width="10.75390625" style="1" hidden="1" customWidth="1"/>
    <col min="19" max="19" width="9.125" style="19" customWidth="1"/>
    <col min="20" max="16384" width="9.125" style="1" customWidth="1"/>
  </cols>
  <sheetData>
    <row r="1" spans="5:14" ht="12">
      <c r="E1" s="2"/>
      <c r="F1" s="2"/>
      <c r="L1" s="2" t="s">
        <v>20</v>
      </c>
      <c r="M1" s="2"/>
      <c r="N1" s="2"/>
    </row>
    <row r="2" spans="5:14" ht="12">
      <c r="E2" s="2"/>
      <c r="F2" s="2"/>
      <c r="L2" s="2" t="s">
        <v>48</v>
      </c>
      <c r="M2" s="2"/>
      <c r="N2" s="2"/>
    </row>
    <row r="3" spans="5:14" ht="12">
      <c r="E3" s="2"/>
      <c r="F3" s="2"/>
      <c r="L3" s="2" t="s">
        <v>21</v>
      </c>
      <c r="M3" s="2"/>
      <c r="N3" s="2"/>
    </row>
    <row r="4" spans="5:14" ht="12">
      <c r="E4" s="2"/>
      <c r="F4" s="2"/>
      <c r="L4" s="2" t="s">
        <v>49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107" t="s">
        <v>31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8" ht="11.25" customHeight="1">
      <c r="A7" s="3"/>
      <c r="B7" s="3"/>
      <c r="C7" s="3"/>
      <c r="D7" s="4"/>
      <c r="E7" s="4"/>
      <c r="G7" s="1" t="s">
        <v>14</v>
      </c>
      <c r="M7" s="41" t="s">
        <v>27</v>
      </c>
      <c r="O7" s="5"/>
      <c r="P7" s="5"/>
      <c r="Q7" s="5"/>
      <c r="R7" s="6"/>
    </row>
    <row r="8" spans="1:18" ht="12.75" customHeight="1">
      <c r="A8" s="109" t="s">
        <v>19</v>
      </c>
      <c r="B8" s="109" t="s">
        <v>2</v>
      </c>
      <c r="C8" s="44"/>
      <c r="D8" s="45"/>
      <c r="E8" s="109" t="s">
        <v>18</v>
      </c>
      <c r="F8" s="46"/>
      <c r="G8" s="46"/>
      <c r="H8" s="46"/>
      <c r="I8" s="112" t="s">
        <v>22</v>
      </c>
      <c r="J8" s="92" t="s">
        <v>23</v>
      </c>
      <c r="K8" s="93"/>
      <c r="L8" s="112" t="s">
        <v>25</v>
      </c>
      <c r="M8" s="92" t="s">
        <v>23</v>
      </c>
      <c r="N8" s="93"/>
      <c r="O8" s="5"/>
      <c r="P8" s="5"/>
      <c r="Q8" s="5"/>
      <c r="R8" s="6"/>
    </row>
    <row r="9" spans="1:18" ht="14.25" customHeight="1">
      <c r="A9" s="110"/>
      <c r="B9" s="110"/>
      <c r="C9" s="47"/>
      <c r="D9" s="48"/>
      <c r="E9" s="110"/>
      <c r="F9" s="23"/>
      <c r="G9" s="23"/>
      <c r="H9" s="23"/>
      <c r="I9" s="113"/>
      <c r="J9" s="94"/>
      <c r="K9" s="95"/>
      <c r="L9" s="113"/>
      <c r="M9" s="94"/>
      <c r="N9" s="95"/>
      <c r="O9" s="5"/>
      <c r="P9" s="5"/>
      <c r="Q9" s="5"/>
      <c r="R9" s="6"/>
    </row>
    <row r="10" spans="1:18" ht="27" customHeight="1">
      <c r="A10" s="111"/>
      <c r="B10" s="111"/>
      <c r="C10" s="42"/>
      <c r="D10" s="43"/>
      <c r="E10" s="111"/>
      <c r="F10" s="40"/>
      <c r="G10" s="38" t="s">
        <v>0</v>
      </c>
      <c r="H10" s="43" t="s">
        <v>1</v>
      </c>
      <c r="I10" s="83"/>
      <c r="J10" s="38" t="s">
        <v>24</v>
      </c>
      <c r="K10" s="38" t="s">
        <v>32</v>
      </c>
      <c r="L10" s="83"/>
      <c r="M10" s="38" t="s">
        <v>26</v>
      </c>
      <c r="N10" s="38" t="s">
        <v>32</v>
      </c>
      <c r="O10" s="38"/>
      <c r="P10" s="39"/>
      <c r="Q10" s="39"/>
      <c r="R10" s="37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8">
        <v>13</v>
      </c>
      <c r="Q11" s="28">
        <v>14</v>
      </c>
      <c r="R11" s="7">
        <v>15</v>
      </c>
    </row>
    <row r="12" spans="1:18" ht="30.75" customHeight="1" hidden="1">
      <c r="A12" s="9">
        <v>24</v>
      </c>
      <c r="B12" s="12">
        <v>756</v>
      </c>
      <c r="C12" s="9">
        <v>75618</v>
      </c>
      <c r="D12" s="10" t="s">
        <v>4</v>
      </c>
      <c r="E12" s="13" t="s">
        <v>15</v>
      </c>
      <c r="F12" s="24">
        <f>SUM(G12+H12)</f>
        <v>19200</v>
      </c>
      <c r="G12" s="25">
        <v>19200</v>
      </c>
      <c r="H12" s="25">
        <v>0</v>
      </c>
      <c r="I12" s="49">
        <f>SUM(J12+K12)</f>
        <v>0</v>
      </c>
      <c r="J12" s="50"/>
      <c r="K12" s="50"/>
      <c r="L12" s="49">
        <f>SUM(M12+N12)</f>
        <v>0</v>
      </c>
      <c r="M12" s="49"/>
      <c r="N12" s="50"/>
      <c r="O12" s="26">
        <v>20993.81</v>
      </c>
      <c r="P12" s="26">
        <v>20993.81</v>
      </c>
      <c r="Q12" s="26"/>
      <c r="R12" s="27">
        <f>SUM(L12/F12)*100</f>
        <v>0</v>
      </c>
    </row>
    <row r="13" spans="1:18" ht="65.25" customHeight="1">
      <c r="A13" s="9">
        <v>1</v>
      </c>
      <c r="B13" s="64" t="s">
        <v>36</v>
      </c>
      <c r="C13" s="9" t="s">
        <v>35</v>
      </c>
      <c r="D13" s="10"/>
      <c r="E13" s="13" t="s">
        <v>46</v>
      </c>
      <c r="F13" s="24"/>
      <c r="G13" s="25">
        <v>200000</v>
      </c>
      <c r="H13" s="25"/>
      <c r="I13" s="49">
        <v>0</v>
      </c>
      <c r="J13" s="50"/>
      <c r="K13" s="50"/>
      <c r="L13" s="49">
        <f>SUM(M13+N13)</f>
        <v>610</v>
      </c>
      <c r="M13" s="50">
        <v>610</v>
      </c>
      <c r="N13" s="50"/>
      <c r="O13" s="26"/>
      <c r="P13" s="26"/>
      <c r="Q13" s="26"/>
      <c r="R13" s="27"/>
    </row>
    <row r="14" spans="1:18" ht="28.5" customHeight="1">
      <c r="A14" s="9">
        <v>2</v>
      </c>
      <c r="B14" s="64" t="s">
        <v>36</v>
      </c>
      <c r="C14" s="9"/>
      <c r="D14" s="10"/>
      <c r="E14" s="13" t="s">
        <v>45</v>
      </c>
      <c r="F14" s="24"/>
      <c r="G14" s="25"/>
      <c r="H14" s="25"/>
      <c r="I14" s="49">
        <v>0</v>
      </c>
      <c r="J14" s="50">
        <v>0</v>
      </c>
      <c r="K14" s="50">
        <v>0</v>
      </c>
      <c r="L14" s="49">
        <f>SUM(M14+N14)</f>
        <v>4000</v>
      </c>
      <c r="M14" s="50">
        <v>4000</v>
      </c>
      <c r="N14" s="50"/>
      <c r="O14" s="26"/>
      <c r="P14" s="26"/>
      <c r="Q14" s="26"/>
      <c r="R14" s="27"/>
    </row>
    <row r="15" spans="1:18" ht="18" customHeight="1">
      <c r="A15" s="84" t="s">
        <v>37</v>
      </c>
      <c r="B15" s="85"/>
      <c r="C15" s="85"/>
      <c r="D15" s="85"/>
      <c r="E15" s="86"/>
      <c r="F15" s="24">
        <v>0</v>
      </c>
      <c r="G15" s="25">
        <v>705800</v>
      </c>
      <c r="H15" s="25">
        <v>505800</v>
      </c>
      <c r="I15" s="49">
        <v>0</v>
      </c>
      <c r="J15" s="50"/>
      <c r="K15" s="50">
        <f>SUM(K13:K14)</f>
        <v>0</v>
      </c>
      <c r="L15" s="49">
        <f>SUM(M15+N15)</f>
        <v>4610</v>
      </c>
      <c r="M15" s="50">
        <f>SUM(M13:M14)</f>
        <v>4610</v>
      </c>
      <c r="N15" s="50">
        <f>SUM(N13:N14)</f>
        <v>0</v>
      </c>
      <c r="O15" s="26"/>
      <c r="P15" s="26"/>
      <c r="Q15" s="26"/>
      <c r="R15" s="27"/>
    </row>
    <row r="16" spans="1:18" ht="39" customHeight="1">
      <c r="A16" s="9">
        <v>1</v>
      </c>
      <c r="B16" s="77">
        <v>700</v>
      </c>
      <c r="C16" s="68"/>
      <c r="D16" s="68"/>
      <c r="E16" s="13" t="s">
        <v>51</v>
      </c>
      <c r="F16" s="24"/>
      <c r="G16" s="25"/>
      <c r="H16" s="25"/>
      <c r="I16" s="49">
        <v>0</v>
      </c>
      <c r="J16" s="50"/>
      <c r="K16" s="50"/>
      <c r="L16" s="49">
        <f>SUM(M16)</f>
        <v>2000</v>
      </c>
      <c r="M16" s="50">
        <v>2000</v>
      </c>
      <c r="N16" s="50"/>
      <c r="O16" s="26"/>
      <c r="P16" s="26"/>
      <c r="Q16" s="26"/>
      <c r="R16" s="27"/>
    </row>
    <row r="17" spans="1:18" ht="18" customHeight="1">
      <c r="A17" s="67" t="s">
        <v>38</v>
      </c>
      <c r="B17" s="68"/>
      <c r="C17" s="68"/>
      <c r="D17" s="68"/>
      <c r="E17" s="69"/>
      <c r="F17" s="24"/>
      <c r="G17" s="25"/>
      <c r="H17" s="25"/>
      <c r="I17" s="49">
        <v>0</v>
      </c>
      <c r="J17" s="50">
        <v>0</v>
      </c>
      <c r="K17" s="50">
        <v>0</v>
      </c>
      <c r="L17" s="49">
        <f>SUM(M17)</f>
        <v>2000</v>
      </c>
      <c r="M17" s="50">
        <f>SUM(M16)</f>
        <v>2000</v>
      </c>
      <c r="N17" s="50">
        <f>SUM(N16)</f>
        <v>0</v>
      </c>
      <c r="O17" s="26"/>
      <c r="P17" s="26"/>
      <c r="Q17" s="26"/>
      <c r="R17" s="27"/>
    </row>
    <row r="18" spans="1:18" ht="24">
      <c r="A18" s="9">
        <v>1</v>
      </c>
      <c r="B18" s="12">
        <v>756</v>
      </c>
      <c r="C18" s="9">
        <v>75621</v>
      </c>
      <c r="D18" s="10" t="s">
        <v>5</v>
      </c>
      <c r="E18" s="62" t="s">
        <v>30</v>
      </c>
      <c r="F18" s="24">
        <f>SUM(G18+H18)</f>
        <v>39062865</v>
      </c>
      <c r="G18" s="25">
        <v>39062865</v>
      </c>
      <c r="H18" s="25">
        <v>0</v>
      </c>
      <c r="I18" s="49">
        <f>SUM(J18+K18)</f>
        <v>362033</v>
      </c>
      <c r="J18" s="50">
        <f>361423+610</f>
        <v>362033</v>
      </c>
      <c r="K18" s="50"/>
      <c r="L18" s="49">
        <f>SUM(M18+N18)</f>
        <v>0</v>
      </c>
      <c r="M18" s="49"/>
      <c r="N18" s="50"/>
      <c r="O18" s="26">
        <v>15761034</v>
      </c>
      <c r="P18" s="26">
        <v>15761034</v>
      </c>
      <c r="Q18" s="26"/>
      <c r="R18" s="27">
        <f>SUM(L18/F18)*100</f>
        <v>0</v>
      </c>
    </row>
    <row r="19" spans="1:18" ht="24">
      <c r="A19" s="79">
        <v>2</v>
      </c>
      <c r="B19" s="12">
        <v>756</v>
      </c>
      <c r="C19" s="80"/>
      <c r="D19" s="81"/>
      <c r="E19" s="82" t="s">
        <v>50</v>
      </c>
      <c r="F19" s="24"/>
      <c r="G19" s="25"/>
      <c r="H19" s="25"/>
      <c r="I19" s="49">
        <f>SUM(J19+K19)</f>
        <v>0</v>
      </c>
      <c r="J19" s="50">
        <v>0</v>
      </c>
      <c r="K19" s="50"/>
      <c r="L19" s="49">
        <f>SUM(M19+N19)</f>
        <v>13220</v>
      </c>
      <c r="M19" s="50">
        <v>13220</v>
      </c>
      <c r="N19" s="50"/>
      <c r="O19" s="26"/>
      <c r="P19" s="26"/>
      <c r="Q19" s="26"/>
      <c r="R19" s="27"/>
    </row>
    <row r="20" spans="1:19" s="22" customFormat="1" ht="48" customHeight="1">
      <c r="A20" s="87" t="s">
        <v>8</v>
      </c>
      <c r="B20" s="96"/>
      <c r="C20" s="96"/>
      <c r="D20" s="97"/>
      <c r="E20" s="98"/>
      <c r="F20" s="29">
        <f>SUM(F12:F18)</f>
        <v>39082065</v>
      </c>
      <c r="G20" s="31">
        <f>SUM(G12:G18)</f>
        <v>39987865</v>
      </c>
      <c r="H20" s="31">
        <f>SUM(H12:H18)</f>
        <v>505800</v>
      </c>
      <c r="I20" s="49">
        <f>SUM(J20+K20)</f>
        <v>362033</v>
      </c>
      <c r="J20" s="55">
        <f>SUM(J12:J18)</f>
        <v>362033</v>
      </c>
      <c r="K20" s="55">
        <f>SUM(K12:K18)</f>
        <v>0</v>
      </c>
      <c r="L20" s="49">
        <f>SUM(M20+N20)</f>
        <v>13220</v>
      </c>
      <c r="M20" s="55">
        <f>SUM(M12:M18)</f>
        <v>13220</v>
      </c>
      <c r="N20" s="55">
        <f>SUM(N12:N18)</f>
        <v>0</v>
      </c>
      <c r="O20" s="32">
        <f>SUM(O12:O18)</f>
        <v>15782027.81</v>
      </c>
      <c r="P20" s="32">
        <f>SUM(P12:P18)</f>
        <v>15782027.81</v>
      </c>
      <c r="Q20" s="34">
        <v>0</v>
      </c>
      <c r="R20" s="27">
        <f>SUM(L20/F20)*100</f>
        <v>0.03382625764529075</v>
      </c>
      <c r="S20" s="36"/>
    </row>
    <row r="21" spans="1:18" ht="56.25" customHeight="1" hidden="1">
      <c r="A21" s="9">
        <v>1</v>
      </c>
      <c r="B21" s="12">
        <v>851</v>
      </c>
      <c r="C21" s="9">
        <v>85195</v>
      </c>
      <c r="D21" s="10" t="s">
        <v>7</v>
      </c>
      <c r="E21" s="13" t="s">
        <v>16</v>
      </c>
      <c r="F21" s="24">
        <f aca="true" t="shared" si="0" ref="F21:F28">SUM(G21+H21)</f>
        <v>120</v>
      </c>
      <c r="G21" s="25">
        <v>120</v>
      </c>
      <c r="H21" s="31">
        <v>0</v>
      </c>
      <c r="I21" s="58"/>
      <c r="J21" s="59"/>
      <c r="K21" s="59"/>
      <c r="L21" s="56" t="e">
        <f>SUM(N21+#REF!)</f>
        <v>#REF!</v>
      </c>
      <c r="M21" s="56"/>
      <c r="N21" s="57">
        <v>0</v>
      </c>
      <c r="O21" s="26">
        <v>120</v>
      </c>
      <c r="P21" s="26">
        <v>120</v>
      </c>
      <c r="Q21" s="26"/>
      <c r="R21" s="27" t="e">
        <f aca="true" t="shared" si="1" ref="R21:R36">SUM(L21/F21)*100</f>
        <v>#REF!</v>
      </c>
    </row>
    <row r="22" spans="1:19" s="22" customFormat="1" ht="16.5" customHeight="1" hidden="1">
      <c r="A22" s="99" t="s">
        <v>17</v>
      </c>
      <c r="B22" s="100"/>
      <c r="C22" s="100"/>
      <c r="D22" s="101"/>
      <c r="E22" s="102"/>
      <c r="F22" s="29">
        <f t="shared" si="0"/>
        <v>120</v>
      </c>
      <c r="G22" s="31">
        <f>SUM(G21)</f>
        <v>120</v>
      </c>
      <c r="H22" s="29">
        <v>0</v>
      </c>
      <c r="I22" s="58"/>
      <c r="J22" s="58"/>
      <c r="K22" s="58"/>
      <c r="L22" s="58" t="e">
        <f>SUM(N22+#REF!)</f>
        <v>#REF!</v>
      </c>
      <c r="M22" s="58"/>
      <c r="N22" s="59">
        <f>SUM(N21)</f>
        <v>0</v>
      </c>
      <c r="O22" s="30">
        <f>SUM(O21)</f>
        <v>120</v>
      </c>
      <c r="P22" s="30">
        <f>SUM(P21)</f>
        <v>120</v>
      </c>
      <c r="Q22" s="30"/>
      <c r="R22" s="27" t="e">
        <f t="shared" si="1"/>
        <v>#REF!</v>
      </c>
      <c r="S22" s="36"/>
    </row>
    <row r="23" spans="1:19" s="22" customFormat="1" ht="28.5" customHeight="1">
      <c r="A23" s="9">
        <v>1</v>
      </c>
      <c r="B23" s="78">
        <v>758</v>
      </c>
      <c r="C23" s="65"/>
      <c r="D23" s="66"/>
      <c r="E23" s="13" t="s">
        <v>43</v>
      </c>
      <c r="F23" s="29"/>
      <c r="G23" s="31"/>
      <c r="H23" s="29"/>
      <c r="I23" s="50">
        <f>SUM(J23)</f>
        <v>120000.9</v>
      </c>
      <c r="J23" s="57">
        <v>120000.9</v>
      </c>
      <c r="K23" s="58"/>
      <c r="L23" s="54">
        <v>0</v>
      </c>
      <c r="M23" s="58"/>
      <c r="N23" s="59"/>
      <c r="O23" s="30"/>
      <c r="P23" s="30"/>
      <c r="Q23" s="30"/>
      <c r="R23" s="27"/>
      <c r="S23" s="36"/>
    </row>
    <row r="24" spans="1:19" s="22" customFormat="1" ht="16.5" customHeight="1">
      <c r="A24" s="67" t="s">
        <v>39</v>
      </c>
      <c r="B24" s="68"/>
      <c r="C24" s="68"/>
      <c r="D24" s="68"/>
      <c r="E24" s="69"/>
      <c r="F24" s="29"/>
      <c r="G24" s="31"/>
      <c r="H24" s="29"/>
      <c r="I24" s="49">
        <f>SUM(J24)</f>
        <v>120000.9</v>
      </c>
      <c r="J24" s="57">
        <f>SUM(J23)</f>
        <v>120000.9</v>
      </c>
      <c r="K24" s="58">
        <f>SUM(K23)</f>
        <v>0</v>
      </c>
      <c r="L24" s="54">
        <v>0</v>
      </c>
      <c r="M24" s="57">
        <f>SUM(M23)</f>
        <v>0</v>
      </c>
      <c r="N24" s="57">
        <f>SUM(N23)</f>
        <v>0</v>
      </c>
      <c r="O24" s="30"/>
      <c r="P24" s="30"/>
      <c r="Q24" s="30"/>
      <c r="R24" s="27"/>
      <c r="S24" s="36"/>
    </row>
    <row r="25" spans="1:18" ht="49.5" customHeight="1">
      <c r="A25" s="9">
        <v>1</v>
      </c>
      <c r="B25" s="12">
        <v>852</v>
      </c>
      <c r="C25" s="9">
        <v>85213</v>
      </c>
      <c r="D25" s="10" t="s">
        <v>7</v>
      </c>
      <c r="E25" s="13" t="s">
        <v>44</v>
      </c>
      <c r="F25" s="24">
        <f t="shared" si="0"/>
        <v>13400</v>
      </c>
      <c r="G25" s="25">
        <v>13400</v>
      </c>
      <c r="H25" s="31">
        <v>0</v>
      </c>
      <c r="I25" s="54">
        <f>SUM(J25+K25)</f>
        <v>0</v>
      </c>
      <c r="J25" s="55"/>
      <c r="K25" s="55"/>
      <c r="L25" s="49">
        <f aca="true" t="shared" si="2" ref="L25:L31">SUM(M25+N25)</f>
        <v>150</v>
      </c>
      <c r="M25" s="50">
        <v>150</v>
      </c>
      <c r="N25" s="50"/>
      <c r="O25" s="26">
        <v>6690</v>
      </c>
      <c r="P25" s="26">
        <v>6690</v>
      </c>
      <c r="Q25" s="26"/>
      <c r="R25" s="27">
        <f t="shared" si="1"/>
        <v>1.1194029850746268</v>
      </c>
    </row>
    <row r="26" spans="1:18" ht="38.25" customHeight="1">
      <c r="A26" s="9">
        <v>2</v>
      </c>
      <c r="B26" s="12">
        <v>852</v>
      </c>
      <c r="C26" s="9">
        <v>85213</v>
      </c>
      <c r="D26" s="10" t="s">
        <v>6</v>
      </c>
      <c r="E26" s="13" t="s">
        <v>34</v>
      </c>
      <c r="F26" s="24">
        <f>SUM(G26+H26)</f>
        <v>0</v>
      </c>
      <c r="G26" s="25"/>
      <c r="H26" s="31">
        <v>0</v>
      </c>
      <c r="I26" s="49">
        <f>SUM(J26+K26)</f>
        <v>0</v>
      </c>
      <c r="J26" s="50"/>
      <c r="K26" s="55"/>
      <c r="L26" s="49">
        <f t="shared" si="2"/>
        <v>650</v>
      </c>
      <c r="M26" s="50">
        <v>650</v>
      </c>
      <c r="N26" s="50"/>
      <c r="O26" s="26">
        <v>6690</v>
      </c>
      <c r="P26" s="26">
        <v>6690</v>
      </c>
      <c r="Q26" s="26"/>
      <c r="R26" s="27" t="e">
        <f>SUM(L26/F26)*100</f>
        <v>#DIV/0!</v>
      </c>
    </row>
    <row r="27" spans="1:18" ht="52.5" customHeight="1" hidden="1">
      <c r="A27" s="9">
        <v>5</v>
      </c>
      <c r="B27" s="12">
        <v>852</v>
      </c>
      <c r="C27" s="9">
        <v>85214</v>
      </c>
      <c r="D27" s="10" t="s">
        <v>7</v>
      </c>
      <c r="E27" s="13" t="s">
        <v>11</v>
      </c>
      <c r="F27" s="24">
        <f t="shared" si="0"/>
        <v>150000</v>
      </c>
      <c r="G27" s="25">
        <v>150000</v>
      </c>
      <c r="H27" s="31">
        <v>0</v>
      </c>
      <c r="I27" s="54">
        <f>SUM(J27+K27)</f>
        <v>0</v>
      </c>
      <c r="J27" s="55"/>
      <c r="K27" s="55"/>
      <c r="L27" s="49">
        <f t="shared" si="2"/>
        <v>0</v>
      </c>
      <c r="M27" s="49"/>
      <c r="N27" s="50"/>
      <c r="O27" s="26">
        <v>74020</v>
      </c>
      <c r="P27" s="26">
        <v>74020</v>
      </c>
      <c r="Q27" s="26"/>
      <c r="R27" s="27">
        <f t="shared" si="1"/>
        <v>0</v>
      </c>
    </row>
    <row r="28" spans="1:18" ht="38.25" customHeight="1" hidden="1">
      <c r="A28" s="9">
        <v>12</v>
      </c>
      <c r="B28" s="12">
        <v>852</v>
      </c>
      <c r="C28" s="9">
        <v>85295</v>
      </c>
      <c r="D28" s="10" t="s">
        <v>6</v>
      </c>
      <c r="E28" s="13" t="s">
        <v>12</v>
      </c>
      <c r="F28" s="24">
        <f t="shared" si="0"/>
        <v>45000</v>
      </c>
      <c r="G28" s="25">
        <v>45000</v>
      </c>
      <c r="H28" s="31">
        <v>0</v>
      </c>
      <c r="I28" s="54">
        <f>SUM(J28+K28)</f>
        <v>0</v>
      </c>
      <c r="J28" s="55"/>
      <c r="K28" s="55"/>
      <c r="L28" s="49">
        <f t="shared" si="2"/>
        <v>0</v>
      </c>
      <c r="M28" s="49"/>
      <c r="N28" s="50"/>
      <c r="O28" s="26">
        <v>31500</v>
      </c>
      <c r="P28" s="26">
        <v>31500</v>
      </c>
      <c r="Q28" s="26"/>
      <c r="R28" s="27">
        <f t="shared" si="1"/>
        <v>0</v>
      </c>
    </row>
    <row r="29" spans="1:21" s="22" customFormat="1" ht="18" customHeight="1">
      <c r="A29" s="99" t="s">
        <v>9</v>
      </c>
      <c r="B29" s="100"/>
      <c r="C29" s="100"/>
      <c r="D29" s="101"/>
      <c r="E29" s="102"/>
      <c r="F29" s="29">
        <f>SUM(F25:F28)</f>
        <v>208400</v>
      </c>
      <c r="G29" s="31">
        <f>SUM(G25:G28)</f>
        <v>208400</v>
      </c>
      <c r="H29" s="31">
        <v>0</v>
      </c>
      <c r="I29" s="49">
        <f>SUM(J29+K29)</f>
        <v>0</v>
      </c>
      <c r="J29" s="55">
        <f>SUM(J25:J27)</f>
        <v>0</v>
      </c>
      <c r="K29" s="55">
        <f>SUM(K25:K27)</f>
        <v>0</v>
      </c>
      <c r="L29" s="49">
        <f t="shared" si="2"/>
        <v>800</v>
      </c>
      <c r="M29" s="55">
        <f>SUM(M25:M27)</f>
        <v>800</v>
      </c>
      <c r="N29" s="55">
        <f>SUM(N25:N27)</f>
        <v>0</v>
      </c>
      <c r="O29" s="30">
        <f>SUM(O25:O28)</f>
        <v>118900</v>
      </c>
      <c r="P29" s="30">
        <f>SUM(P25:P28)</f>
        <v>118900</v>
      </c>
      <c r="Q29" s="35" t="e">
        <f>SUM(#REF!)</f>
        <v>#REF!</v>
      </c>
      <c r="R29" s="27">
        <f t="shared" si="1"/>
        <v>0.3838771593090211</v>
      </c>
      <c r="S29" s="36"/>
      <c r="U29" s="63"/>
    </row>
    <row r="30" spans="1:18" ht="39" customHeight="1" hidden="1">
      <c r="A30" s="14">
        <v>1</v>
      </c>
      <c r="B30" s="12">
        <v>854</v>
      </c>
      <c r="C30" s="9">
        <v>85415</v>
      </c>
      <c r="D30" s="9">
        <v>2030</v>
      </c>
      <c r="E30" s="11" t="s">
        <v>13</v>
      </c>
      <c r="F30" s="24">
        <f>SUM(G30+H30)</f>
        <v>5135</v>
      </c>
      <c r="G30" s="31">
        <v>5135</v>
      </c>
      <c r="H30" s="31">
        <v>0</v>
      </c>
      <c r="I30" s="58"/>
      <c r="J30" s="59"/>
      <c r="K30" s="59"/>
      <c r="L30" s="49">
        <f t="shared" si="2"/>
        <v>0</v>
      </c>
      <c r="M30" s="56"/>
      <c r="N30" s="59">
        <v>0</v>
      </c>
      <c r="O30" s="26">
        <v>5135</v>
      </c>
      <c r="P30" s="26">
        <v>5135</v>
      </c>
      <c r="Q30" s="26"/>
      <c r="R30" s="27">
        <f t="shared" si="1"/>
        <v>0</v>
      </c>
    </row>
    <row r="31" spans="1:19" s="22" customFormat="1" ht="15.75" customHeight="1" hidden="1">
      <c r="A31" s="99" t="s">
        <v>10</v>
      </c>
      <c r="B31" s="101"/>
      <c r="C31" s="101"/>
      <c r="D31" s="101"/>
      <c r="E31" s="102"/>
      <c r="F31" s="29">
        <f>SUM(G31+H31)</f>
        <v>5135</v>
      </c>
      <c r="G31" s="31">
        <f>SUM(G30:G30)</f>
        <v>5135</v>
      </c>
      <c r="H31" s="31">
        <v>0</v>
      </c>
      <c r="I31" s="58"/>
      <c r="J31" s="59"/>
      <c r="K31" s="59"/>
      <c r="L31" s="49">
        <f t="shared" si="2"/>
        <v>0</v>
      </c>
      <c r="M31" s="58"/>
      <c r="N31" s="59">
        <f>SUM(N30:N30)</f>
        <v>0</v>
      </c>
      <c r="O31" s="30">
        <f>SUM(O30:O30)</f>
        <v>5135</v>
      </c>
      <c r="P31" s="30">
        <f>SUM(P30:P30)</f>
        <v>5135</v>
      </c>
      <c r="Q31" s="35">
        <v>0</v>
      </c>
      <c r="R31" s="27">
        <f t="shared" si="1"/>
        <v>0</v>
      </c>
      <c r="S31" s="36"/>
    </row>
    <row r="32" spans="1:19" s="22" customFormat="1" ht="27" customHeight="1">
      <c r="A32" s="9">
        <v>1</v>
      </c>
      <c r="B32" s="12">
        <v>853</v>
      </c>
      <c r="C32" s="52"/>
      <c r="D32" s="52"/>
      <c r="E32" s="13" t="s">
        <v>52</v>
      </c>
      <c r="F32" s="29"/>
      <c r="G32" s="31"/>
      <c r="H32" s="31"/>
      <c r="I32" s="50">
        <v>0</v>
      </c>
      <c r="J32" s="55"/>
      <c r="K32" s="55"/>
      <c r="L32" s="49">
        <f>SUM(M32)</f>
        <v>300</v>
      </c>
      <c r="M32" s="60">
        <v>300</v>
      </c>
      <c r="N32" s="61"/>
      <c r="O32" s="30"/>
      <c r="P32" s="30"/>
      <c r="Q32" s="35"/>
      <c r="R32" s="27"/>
      <c r="S32" s="36"/>
    </row>
    <row r="33" spans="1:19" s="22" customFormat="1" ht="24.75" customHeight="1">
      <c r="A33" s="87" t="s">
        <v>28</v>
      </c>
      <c r="B33" s="96"/>
      <c r="C33" s="96"/>
      <c r="D33" s="97"/>
      <c r="E33" s="98"/>
      <c r="F33" s="29"/>
      <c r="G33" s="31"/>
      <c r="H33" s="31"/>
      <c r="I33" s="50">
        <f>SUM(J33+K33)</f>
        <v>0</v>
      </c>
      <c r="J33" s="55">
        <f>SUM(J32:J32)</f>
        <v>0</v>
      </c>
      <c r="K33" s="55">
        <f>SUM(K32:K32)</f>
        <v>0</v>
      </c>
      <c r="L33" s="49">
        <f>SUM(M33+N33)</f>
        <v>300</v>
      </c>
      <c r="M33" s="55">
        <f>SUM(M32:M32)</f>
        <v>300</v>
      </c>
      <c r="N33" s="59"/>
      <c r="O33" s="30"/>
      <c r="P33" s="30"/>
      <c r="Q33" s="35"/>
      <c r="R33" s="27"/>
      <c r="S33" s="36"/>
    </row>
    <row r="34" spans="1:18" ht="42.75" customHeight="1">
      <c r="A34" s="15">
        <v>1</v>
      </c>
      <c r="B34" s="16">
        <v>900</v>
      </c>
      <c r="C34" s="15">
        <v>92109</v>
      </c>
      <c r="D34" s="17" t="s">
        <v>3</v>
      </c>
      <c r="E34" s="51" t="s">
        <v>53</v>
      </c>
      <c r="F34" s="24">
        <f>SUM(G34+H34)</f>
        <v>4500</v>
      </c>
      <c r="G34" s="25">
        <v>4500</v>
      </c>
      <c r="H34" s="25">
        <v>0</v>
      </c>
      <c r="I34" s="49">
        <f>SUM(J34+K34)</f>
        <v>0</v>
      </c>
      <c r="J34" s="50"/>
      <c r="K34" s="50"/>
      <c r="L34" s="49">
        <f>SUM(M34)</f>
        <v>127116.9</v>
      </c>
      <c r="M34" s="50">
        <v>127116.9</v>
      </c>
      <c r="N34" s="50"/>
      <c r="O34" s="26">
        <v>2065</v>
      </c>
      <c r="P34" s="26">
        <v>2065</v>
      </c>
      <c r="Q34" s="26"/>
      <c r="R34" s="27">
        <f t="shared" si="1"/>
        <v>2824.8199999999997</v>
      </c>
    </row>
    <row r="35" spans="1:18" ht="66" customHeight="1">
      <c r="A35" s="9">
        <v>2</v>
      </c>
      <c r="B35" s="12">
        <v>900</v>
      </c>
      <c r="C35" s="72"/>
      <c r="D35" s="73"/>
      <c r="E35" s="51" t="s">
        <v>54</v>
      </c>
      <c r="F35" s="24"/>
      <c r="G35" s="25"/>
      <c r="H35" s="25"/>
      <c r="I35" s="49">
        <v>0</v>
      </c>
      <c r="J35" s="50"/>
      <c r="K35" s="50"/>
      <c r="L35" s="49">
        <f>SUM(M35)</f>
        <v>4550</v>
      </c>
      <c r="M35" s="50">
        <v>4550</v>
      </c>
      <c r="N35" s="50"/>
      <c r="O35" s="26"/>
      <c r="P35" s="26"/>
      <c r="Q35" s="26"/>
      <c r="R35" s="27"/>
    </row>
    <row r="36" spans="1:19" s="22" customFormat="1" ht="24.75" customHeight="1">
      <c r="A36" s="87" t="s">
        <v>33</v>
      </c>
      <c r="B36" s="96"/>
      <c r="C36" s="96"/>
      <c r="D36" s="97"/>
      <c r="E36" s="98"/>
      <c r="F36" s="29">
        <f>SUM(G36+H36)</f>
        <v>4500</v>
      </c>
      <c r="G36" s="31">
        <f aca="true" t="shared" si="3" ref="G36:P36">SUM(G34)</f>
        <v>4500</v>
      </c>
      <c r="H36" s="29">
        <f t="shared" si="3"/>
        <v>0</v>
      </c>
      <c r="I36" s="49">
        <f>SUM(J36+K36)</f>
        <v>0</v>
      </c>
      <c r="J36" s="54">
        <v>0</v>
      </c>
      <c r="K36" s="54">
        <f t="shared" si="3"/>
        <v>0</v>
      </c>
      <c r="L36" s="49">
        <f>SUM(M36+N36)</f>
        <v>131666.9</v>
      </c>
      <c r="M36" s="54">
        <f>SUM(M34:M35)</f>
        <v>131666.9</v>
      </c>
      <c r="N36" s="54">
        <f t="shared" si="3"/>
        <v>0</v>
      </c>
      <c r="O36" s="30">
        <f t="shared" si="3"/>
        <v>2065</v>
      </c>
      <c r="P36" s="30">
        <f t="shared" si="3"/>
        <v>2065</v>
      </c>
      <c r="Q36" s="30"/>
      <c r="R36" s="27">
        <f t="shared" si="1"/>
        <v>2925.931111111111</v>
      </c>
      <c r="S36" s="36"/>
    </row>
    <row r="37" spans="1:19" s="22" customFormat="1" ht="23.25" customHeight="1">
      <c r="A37" s="75">
        <v>1</v>
      </c>
      <c r="B37" s="74">
        <v>921</v>
      </c>
      <c r="C37" s="70" t="s">
        <v>40</v>
      </c>
      <c r="D37" s="71"/>
      <c r="E37" s="76" t="s">
        <v>47</v>
      </c>
      <c r="F37" s="29"/>
      <c r="G37" s="31"/>
      <c r="H37" s="29"/>
      <c r="I37" s="49">
        <v>0</v>
      </c>
      <c r="J37" s="54"/>
      <c r="K37" s="54"/>
      <c r="L37" s="49">
        <f>SUM(M37)</f>
        <v>2000</v>
      </c>
      <c r="M37" s="50">
        <v>2000</v>
      </c>
      <c r="N37" s="54"/>
      <c r="O37" s="30"/>
      <c r="P37" s="30"/>
      <c r="Q37" s="30"/>
      <c r="R37" s="27"/>
      <c r="S37" s="36"/>
    </row>
    <row r="38" spans="1:19" s="22" customFormat="1" ht="24" customHeight="1">
      <c r="A38" s="87" t="s">
        <v>41</v>
      </c>
      <c r="B38" s="88"/>
      <c r="C38" s="88"/>
      <c r="D38" s="88"/>
      <c r="E38" s="89"/>
      <c r="F38" s="29"/>
      <c r="G38" s="31"/>
      <c r="H38" s="29"/>
      <c r="I38" s="49">
        <v>0</v>
      </c>
      <c r="J38" s="49">
        <v>0</v>
      </c>
      <c r="K38" s="49">
        <v>0</v>
      </c>
      <c r="L38" s="49">
        <f>SUM(M38)</f>
        <v>2000</v>
      </c>
      <c r="M38" s="50">
        <f>SUM(M37)</f>
        <v>2000</v>
      </c>
      <c r="N38" s="50">
        <f>SUM(N37)</f>
        <v>0</v>
      </c>
      <c r="O38" s="30"/>
      <c r="P38" s="30"/>
      <c r="Q38" s="30"/>
      <c r="R38" s="27"/>
      <c r="S38" s="36"/>
    </row>
    <row r="39" spans="1:18" ht="23.25" customHeight="1">
      <c r="A39" s="103" t="s">
        <v>29</v>
      </c>
      <c r="B39" s="104"/>
      <c r="C39" s="104"/>
      <c r="D39" s="105"/>
      <c r="E39" s="106"/>
      <c r="F39" s="33" t="e">
        <f>SUM(H39+G39)</f>
        <v>#REF!</v>
      </c>
      <c r="G39" s="33" t="e">
        <f>SUM(#REF!+#REF!+#REF!+#REF!+#REF!+G20+#REF!+#REF!+G22+G29+G31+G36)</f>
        <v>#REF!</v>
      </c>
      <c r="H39" s="33" t="e">
        <f>SUM(#REF!+#REF!+#REF!+#REF!+#REF!+H20+#REF!+#REF!+H22+H29+H31+H36)</f>
        <v>#REF!</v>
      </c>
      <c r="I39" s="49">
        <f>SUM(J39+K39)</f>
        <v>482033.9</v>
      </c>
      <c r="J39" s="49">
        <f>SUM(J15+J17+J20+J24+J29+J33+J36+J38)</f>
        <v>482033.9</v>
      </c>
      <c r="K39" s="49">
        <f>SUM(K15+K17+K20+K24+K29+K33+K36+K38)</f>
        <v>0</v>
      </c>
      <c r="L39" s="49">
        <f>SUM(M39+N39)</f>
        <v>154596.9</v>
      </c>
      <c r="M39" s="49">
        <f>SUM(M15+M17+M20+M24+M29+M33+M36+M38)</f>
        <v>154596.9</v>
      </c>
      <c r="N39" s="49">
        <f>SUM(N20+N29+N33+N36+N14+N17+N24+N38)</f>
        <v>0</v>
      </c>
      <c r="O39" s="33" t="e">
        <f>SUM(#REF!+#REF!+#REF!+O20+#REF!+O29+O33+O36)</f>
        <v>#REF!</v>
      </c>
      <c r="P39" s="33" t="e">
        <f>SUM(#REF!+#REF!+#REF!+P20+#REF!+P29+P33+P36)</f>
        <v>#REF!</v>
      </c>
      <c r="Q39" s="33" t="e">
        <f>SUM(#REF!+#REF!+#REF!+Q20+#REF!+Q29+Q33+Q36)</f>
        <v>#REF!</v>
      </c>
      <c r="R39" s="33" t="e">
        <f>SUM(#REF!+#REF!+#REF!+R20+#REF!+R29+R33+R36)</f>
        <v>#REF!</v>
      </c>
    </row>
    <row r="40" spans="1:3" ht="12">
      <c r="A40" s="18"/>
      <c r="B40" s="18"/>
      <c r="C40" s="18"/>
    </row>
    <row r="41" spans="1:9" ht="12.75">
      <c r="A41" s="90" t="s">
        <v>42</v>
      </c>
      <c r="B41" s="91"/>
      <c r="C41" s="91"/>
      <c r="D41" s="91"/>
      <c r="E41" s="91"/>
      <c r="F41" s="91"/>
      <c r="G41" s="91"/>
      <c r="H41" s="91"/>
      <c r="I41" s="91"/>
    </row>
    <row r="42" spans="1:3" ht="12">
      <c r="A42" s="18"/>
      <c r="B42" s="18"/>
      <c r="C42" s="18"/>
    </row>
    <row r="44" spans="1:3" ht="12">
      <c r="A44" s="18"/>
      <c r="B44" s="18"/>
      <c r="C44" s="18"/>
    </row>
    <row r="45" spans="1:9" ht="12">
      <c r="A45" s="18"/>
      <c r="B45" s="18"/>
      <c r="C45" s="18"/>
      <c r="I45" s="53"/>
    </row>
    <row r="46" spans="1:3" ht="12">
      <c r="A46" s="18"/>
      <c r="B46" s="18"/>
      <c r="C46" s="18"/>
    </row>
    <row r="47" spans="1:3" ht="12">
      <c r="A47" s="18"/>
      <c r="B47" s="18"/>
      <c r="C47" s="18"/>
    </row>
    <row r="48" spans="1:10" ht="12">
      <c r="A48" s="18"/>
      <c r="B48" s="18"/>
      <c r="C48" s="18"/>
      <c r="J48" s="53"/>
    </row>
    <row r="49" spans="1:3" ht="12">
      <c r="A49" s="18"/>
      <c r="B49" s="18"/>
      <c r="C49" s="18"/>
    </row>
    <row r="50" spans="1:3" ht="12">
      <c r="A50" s="18"/>
      <c r="B50" s="18"/>
      <c r="C50" s="18"/>
    </row>
    <row r="51" spans="1:3" ht="12">
      <c r="A51" s="18"/>
      <c r="B51" s="18"/>
      <c r="C51" s="18"/>
    </row>
    <row r="52" spans="1:3" ht="12">
      <c r="A52" s="18"/>
      <c r="B52" s="18"/>
      <c r="C52" s="18"/>
    </row>
    <row r="53" spans="1:3" ht="12">
      <c r="A53" s="18"/>
      <c r="B53" s="18"/>
      <c r="C53" s="18"/>
    </row>
    <row r="54" spans="1:3" ht="12">
      <c r="A54" s="18"/>
      <c r="B54" s="18"/>
      <c r="C54" s="18"/>
    </row>
    <row r="55" spans="1:3" ht="12">
      <c r="A55" s="18"/>
      <c r="B55" s="18"/>
      <c r="C55" s="18"/>
    </row>
    <row r="56" spans="1:3" ht="12">
      <c r="A56" s="18"/>
      <c r="B56" s="18"/>
      <c r="C56" s="18"/>
    </row>
    <row r="57" spans="1:3" ht="12">
      <c r="A57" s="18"/>
      <c r="B57" s="18"/>
      <c r="C57" s="18"/>
    </row>
    <row r="58" spans="1:3" ht="12">
      <c r="A58" s="18"/>
      <c r="B58" s="18"/>
      <c r="C58" s="18"/>
    </row>
    <row r="59" spans="1:3" ht="12">
      <c r="A59" s="18"/>
      <c r="B59" s="18"/>
      <c r="C59" s="18"/>
    </row>
    <row r="60" spans="1:3" ht="12">
      <c r="A60" s="18"/>
      <c r="B60" s="18"/>
      <c r="C60" s="18"/>
    </row>
    <row r="61" spans="1:3" ht="12">
      <c r="A61" s="18"/>
      <c r="B61" s="18"/>
      <c r="C61" s="18"/>
    </row>
    <row r="62" spans="1:3" ht="12">
      <c r="A62" s="18"/>
      <c r="B62" s="18"/>
      <c r="C62" s="18"/>
    </row>
    <row r="63" spans="1:3" ht="12">
      <c r="A63" s="18"/>
      <c r="B63" s="18"/>
      <c r="C63" s="18"/>
    </row>
    <row r="64" spans="1:3" ht="12">
      <c r="A64" s="18"/>
      <c r="B64" s="18"/>
      <c r="C64" s="18"/>
    </row>
    <row r="65" spans="1:3" ht="12">
      <c r="A65" s="18"/>
      <c r="B65" s="18"/>
      <c r="C65" s="18"/>
    </row>
    <row r="66" spans="1:3" ht="12">
      <c r="A66" s="18"/>
      <c r="B66" s="18"/>
      <c r="C66" s="18"/>
    </row>
    <row r="67" spans="1:3" ht="12">
      <c r="A67" s="18"/>
      <c r="B67" s="18"/>
      <c r="C67" s="18"/>
    </row>
    <row r="68" spans="1:3" ht="12">
      <c r="A68" s="18"/>
      <c r="B68" s="18"/>
      <c r="C68" s="18"/>
    </row>
    <row r="69" spans="1:3" ht="12">
      <c r="A69" s="18"/>
      <c r="B69" s="18"/>
      <c r="C69" s="18"/>
    </row>
    <row r="70" spans="1:3" ht="12">
      <c r="A70" s="18"/>
      <c r="B70" s="18"/>
      <c r="C70" s="18"/>
    </row>
    <row r="71" spans="1:3" ht="12">
      <c r="A71" s="18"/>
      <c r="B71" s="18"/>
      <c r="C71" s="18"/>
    </row>
    <row r="72" spans="1:3" ht="12">
      <c r="A72" s="18"/>
      <c r="B72" s="18"/>
      <c r="C72" s="18"/>
    </row>
    <row r="73" spans="1:3" ht="12">
      <c r="A73" s="18"/>
      <c r="B73" s="18"/>
      <c r="C73" s="18"/>
    </row>
    <row r="74" spans="1:3" ht="12">
      <c r="A74" s="18"/>
      <c r="B74" s="18"/>
      <c r="C74" s="18"/>
    </row>
    <row r="75" spans="1:3" ht="12">
      <c r="A75" s="18"/>
      <c r="B75" s="18"/>
      <c r="C75" s="18"/>
    </row>
    <row r="76" spans="1:3" ht="12">
      <c r="A76" s="18"/>
      <c r="B76" s="18"/>
      <c r="C76" s="18"/>
    </row>
    <row r="77" spans="1:3" ht="12">
      <c r="A77" s="18"/>
      <c r="B77" s="18"/>
      <c r="C77" s="18"/>
    </row>
    <row r="78" spans="1:3" ht="12">
      <c r="A78" s="18"/>
      <c r="B78" s="18"/>
      <c r="C78" s="18"/>
    </row>
    <row r="79" spans="1:3" ht="12">
      <c r="A79" s="18"/>
      <c r="B79" s="18"/>
      <c r="C79" s="18"/>
    </row>
    <row r="80" spans="1:3" ht="12">
      <c r="A80" s="18"/>
      <c r="B80" s="18"/>
      <c r="C80" s="18"/>
    </row>
    <row r="81" spans="1:3" ht="12">
      <c r="A81" s="18"/>
      <c r="B81" s="18"/>
      <c r="C81" s="18"/>
    </row>
    <row r="82" spans="1:3" ht="12">
      <c r="A82" s="18"/>
      <c r="B82" s="18"/>
      <c r="C82" s="18"/>
    </row>
    <row r="83" spans="1:3" ht="12">
      <c r="A83" s="18"/>
      <c r="B83" s="18"/>
      <c r="C83" s="18"/>
    </row>
    <row r="84" spans="1:3" ht="12">
      <c r="A84" s="18"/>
      <c r="B84" s="18"/>
      <c r="C84" s="18"/>
    </row>
    <row r="85" spans="1:3" ht="12">
      <c r="A85" s="18"/>
      <c r="B85" s="18"/>
      <c r="C85" s="18"/>
    </row>
    <row r="86" spans="1:3" ht="12">
      <c r="A86" s="18"/>
      <c r="B86" s="18"/>
      <c r="C86" s="18"/>
    </row>
    <row r="87" spans="1:3" ht="12">
      <c r="A87" s="18"/>
      <c r="B87" s="18"/>
      <c r="C87" s="18"/>
    </row>
    <row r="88" spans="1:3" ht="12">
      <c r="A88" s="18"/>
      <c r="B88" s="18"/>
      <c r="C88" s="18"/>
    </row>
    <row r="89" spans="1:3" ht="12">
      <c r="A89" s="18"/>
      <c r="B89" s="18"/>
      <c r="C89" s="18"/>
    </row>
    <row r="90" spans="1:3" ht="12">
      <c r="A90" s="18"/>
      <c r="B90" s="18"/>
      <c r="C90" s="18"/>
    </row>
    <row r="91" spans="1:3" ht="12">
      <c r="A91" s="18"/>
      <c r="B91" s="18"/>
      <c r="C91" s="18"/>
    </row>
    <row r="92" spans="1:3" ht="12">
      <c r="A92" s="18"/>
      <c r="B92" s="18"/>
      <c r="C92" s="18"/>
    </row>
    <row r="93" spans="1:3" ht="12">
      <c r="A93" s="18"/>
      <c r="B93" s="18"/>
      <c r="C93" s="18"/>
    </row>
    <row r="94" spans="1:3" ht="12">
      <c r="A94" s="18"/>
      <c r="B94" s="18"/>
      <c r="C94" s="18"/>
    </row>
    <row r="95" spans="1:3" ht="12">
      <c r="A95" s="18"/>
      <c r="B95" s="18"/>
      <c r="C95" s="18"/>
    </row>
    <row r="96" spans="1:3" ht="12">
      <c r="A96" s="18"/>
      <c r="B96" s="18"/>
      <c r="C96" s="18"/>
    </row>
    <row r="97" spans="1:3" ht="12">
      <c r="A97" s="18"/>
      <c r="B97" s="18"/>
      <c r="C97" s="18"/>
    </row>
    <row r="98" spans="1:3" ht="12">
      <c r="A98" s="18"/>
      <c r="B98" s="18"/>
      <c r="C98" s="18"/>
    </row>
    <row r="99" spans="1:3" ht="12">
      <c r="A99" s="18"/>
      <c r="B99" s="18"/>
      <c r="C99" s="18"/>
    </row>
    <row r="100" spans="1:3" ht="12">
      <c r="A100" s="18"/>
      <c r="B100" s="18"/>
      <c r="C100" s="18"/>
    </row>
    <row r="101" spans="1:3" ht="12">
      <c r="A101" s="18"/>
      <c r="B101" s="18"/>
      <c r="C101" s="18"/>
    </row>
    <row r="102" spans="1:3" ht="12">
      <c r="A102" s="18"/>
      <c r="B102" s="18"/>
      <c r="C102" s="18"/>
    </row>
    <row r="103" spans="1:3" ht="12">
      <c r="A103" s="18"/>
      <c r="B103" s="18"/>
      <c r="C103" s="18"/>
    </row>
    <row r="104" spans="1:3" ht="12">
      <c r="A104" s="18"/>
      <c r="B104" s="18"/>
      <c r="C104" s="18"/>
    </row>
    <row r="105" spans="1:3" ht="12">
      <c r="A105" s="20"/>
      <c r="B105" s="20"/>
      <c r="C105" s="20"/>
    </row>
    <row r="106" spans="1:3" ht="12">
      <c r="A106" s="20"/>
      <c r="B106" s="20"/>
      <c r="C106" s="20"/>
    </row>
    <row r="107" spans="1:3" ht="12">
      <c r="A107" s="20"/>
      <c r="B107" s="20"/>
      <c r="C107" s="20"/>
    </row>
    <row r="108" spans="1:3" ht="12">
      <c r="A108" s="20"/>
      <c r="B108" s="20"/>
      <c r="C108" s="20"/>
    </row>
    <row r="109" spans="1:3" ht="12">
      <c r="A109" s="20"/>
      <c r="B109" s="20"/>
      <c r="C109" s="20"/>
    </row>
    <row r="110" spans="1:3" ht="12">
      <c r="A110" s="20"/>
      <c r="B110" s="20"/>
      <c r="C110" s="20"/>
    </row>
    <row r="111" spans="1:3" ht="12">
      <c r="A111" s="20"/>
      <c r="B111" s="20"/>
      <c r="C111" s="20"/>
    </row>
    <row r="112" spans="1:3" ht="12">
      <c r="A112" s="20"/>
      <c r="B112" s="20"/>
      <c r="C112" s="20"/>
    </row>
    <row r="113" spans="1:3" ht="12">
      <c r="A113" s="20"/>
      <c r="B113" s="20"/>
      <c r="C113" s="20"/>
    </row>
    <row r="114" spans="1:3" ht="12">
      <c r="A114" s="21"/>
      <c r="B114" s="21"/>
      <c r="C114" s="21"/>
    </row>
  </sheetData>
  <mergeCells count="18">
    <mergeCell ref="A15:E15"/>
    <mergeCell ref="A6:N6"/>
    <mergeCell ref="E8:E10"/>
    <mergeCell ref="B8:B10"/>
    <mergeCell ref="A8:A10"/>
    <mergeCell ref="I8:I10"/>
    <mergeCell ref="M8:N9"/>
    <mergeCell ref="L8:L10"/>
    <mergeCell ref="A38:E38"/>
    <mergeCell ref="A41:I41"/>
    <mergeCell ref="J8:K9"/>
    <mergeCell ref="A20:E20"/>
    <mergeCell ref="A22:E22"/>
    <mergeCell ref="A33:E33"/>
    <mergeCell ref="A39:E39"/>
    <mergeCell ref="A29:E29"/>
    <mergeCell ref="A36:E36"/>
    <mergeCell ref="A31:E31"/>
  </mergeCells>
  <printOptions horizontalCentered="1"/>
  <pageMargins left="0.2362204724409449" right="0.15748031496062992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  <rowBreaks count="1" manualBreakCount="1">
    <brk id="43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2010-11-10T09:48:59Z</cp:lastPrinted>
  <dcterms:created xsi:type="dcterms:W3CDTF">2001-09-07T12:46:35Z</dcterms:created>
  <dcterms:modified xsi:type="dcterms:W3CDTF">2010-11-15T12:52:18Z</dcterms:modified>
  <cp:category/>
  <cp:version/>
  <cp:contentType/>
  <cp:contentStatus/>
</cp:coreProperties>
</file>