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zał.2 wyd par" sheetId="1" r:id="rId1"/>
  </sheets>
  <definedNames>
    <definedName name="_xlnm.Print_Titles" localSheetId="0">'zał.2 wyd par'!$13:$15</definedName>
  </definedNames>
  <calcPr fullCalcOnLoad="1"/>
</workbook>
</file>

<file path=xl/sharedStrings.xml><?xml version="1.0" encoding="utf-8"?>
<sst xmlns="http://schemas.openxmlformats.org/spreadsheetml/2006/main" count="54" uniqueCount="51">
  <si>
    <t>§</t>
  </si>
  <si>
    <t>bieżące</t>
  </si>
  <si>
    <t>inwestycyj.</t>
  </si>
  <si>
    <t>01010- Infrastruktura wodociągowa i sanitacyjna wsi: Razem</t>
  </si>
  <si>
    <t>600   Transport i łączność- Razem</t>
  </si>
  <si>
    <t>60016 - Drogi publiczne gminne: Razem</t>
  </si>
  <si>
    <t>010 Rolnictwo i łowiectwo-Razem</t>
  </si>
  <si>
    <t>Dz</t>
  </si>
  <si>
    <t>Zadanie</t>
  </si>
  <si>
    <t>Rozdz</t>
  </si>
  <si>
    <t>Rady Gminy Michałowice</t>
  </si>
  <si>
    <t>010</t>
  </si>
  <si>
    <t>01010</t>
  </si>
  <si>
    <t>Autopoprawki Wójta Gminy</t>
  </si>
  <si>
    <t>Plan wydatków na 2005r z uwzględnieniem autopoprawek</t>
  </si>
  <si>
    <t xml:space="preserve">zwiększenia </t>
  </si>
  <si>
    <t>zmniejszenia</t>
  </si>
  <si>
    <t>(w złotych)</t>
  </si>
  <si>
    <t>60095 -Pozostała działalność : Razem</t>
  </si>
  <si>
    <t>Dokonać zmian w planie wydatków budżetowych gminy w roku budżetowym 2009 stanowiącym załącznik nr 2 do Uchwały Rady Gminy Michałowice Nr XXVI/181/2009 z dnia 28 stycznia 2009 r. w sprawie uchwalenia budżetu Gminy Michałowice na 2009 rok w sposób następujący:</t>
  </si>
  <si>
    <t>kary i odszkodowania wypłacone na rzecz osób fizycznych</t>
  </si>
  <si>
    <t>70005 Gospodarka gruntami i nieruchomościami : Razem</t>
  </si>
  <si>
    <t>700 Gospodarka mieszkaniowa- Razem</t>
  </si>
  <si>
    <t>`</t>
  </si>
  <si>
    <t>85219 -Ośrodek pomocy społecznej : Razem</t>
  </si>
  <si>
    <t>852 Pomoc Społeczna - Razem</t>
  </si>
  <si>
    <t xml:space="preserve">dotacje celowe przekazane gminie na zadania bieżące realizowane na podstawie porozumień między jst </t>
  </si>
  <si>
    <t>dotacja podmiot.z budżetu dla niepublicznej jednostki systemu oświaty</t>
  </si>
  <si>
    <t>80104 Przedszkola niepubliczne : Razem</t>
  </si>
  <si>
    <t>801 Oświata i wychowanie - Razem</t>
  </si>
  <si>
    <r>
      <t xml:space="preserve">zakup usług pozostałych  </t>
    </r>
    <r>
      <rPr>
        <i/>
        <sz val="10"/>
        <rFont val="Times New Roman"/>
        <family val="1"/>
      </rPr>
      <t xml:space="preserve">(wymiana młodzieży polsko-włoskiej wpłata rodziców na zakup biletów lotniczych)                               </t>
    </r>
  </si>
  <si>
    <t>85412 Kolonie i obozy oraz inne formy wypoczynku dzieci i młodzieży szkolnej a także szkolenia młodzieży : Razem</t>
  </si>
  <si>
    <t xml:space="preserve">854 Edukacyjna opieka wychowawcza - Razem                          </t>
  </si>
  <si>
    <t>do Uchwały Nr /            /2009</t>
  </si>
  <si>
    <t>z dnia                         2009 r</t>
  </si>
  <si>
    <t>70004 Różne jednostki obsługi gospodarki mieszkaniowej : Razem</t>
  </si>
  <si>
    <t>92109 Domy i ośrodki kultury , świetlice i kluby  : Razem</t>
  </si>
  <si>
    <t>921 Kultura i ochrona dziedzictwa narodowego - Razem</t>
  </si>
  <si>
    <t>92605 - Zadania w zakresie kultury fizycznej i sportu: Razem</t>
  </si>
  <si>
    <r>
      <t xml:space="preserve">zakup usług remontowych    </t>
    </r>
    <r>
      <rPr>
        <i/>
        <sz val="10"/>
        <rFont val="Times New Roman"/>
        <family val="1"/>
      </rPr>
      <t>(remont lokalu nr 1 w Komorowie)</t>
    </r>
  </si>
  <si>
    <r>
      <t xml:space="preserve">wynagrodzenia osobowe pracowników </t>
    </r>
    <r>
      <rPr>
        <i/>
        <sz val="10"/>
        <rFont val="Times New Roman"/>
        <family val="1"/>
      </rPr>
      <t xml:space="preserve">(zamiana żródeł finansowania; środki własne zastapiono dotacją celową)                     </t>
    </r>
  </si>
  <si>
    <r>
      <t xml:space="preserve">wydatki na zakupy inwestycyjne jednostek budżetowych  </t>
    </r>
    <r>
      <rPr>
        <i/>
        <sz val="10"/>
        <rFont val="Times New Roman"/>
        <family val="1"/>
      </rPr>
      <t xml:space="preserve">(zmiana klasyfikacvji budżetowej)  </t>
    </r>
  </si>
  <si>
    <r>
      <t xml:space="preserve">wydatki inwestycyjne jedn.budżet </t>
    </r>
    <r>
      <rPr>
        <i/>
        <sz val="10"/>
        <rFont val="Times New Roman"/>
        <family val="1"/>
      </rPr>
      <t>(zmiany wynikają z załacznika nr 4)</t>
    </r>
  </si>
  <si>
    <r>
      <t xml:space="preserve">wydatki inwestycyjne jedn.budżet </t>
    </r>
    <r>
      <rPr>
        <i/>
        <sz val="10"/>
        <rFont val="Times New Roman"/>
        <family val="1"/>
      </rPr>
      <t xml:space="preserve">(zmiany wynikają z załacznika nr 4) </t>
    </r>
  </si>
  <si>
    <t>wynagrodzenia bezosobowe</t>
  </si>
  <si>
    <t>926 Kultura fizyczna i sport- Razem</t>
  </si>
  <si>
    <t>Załącznik Nr 2</t>
  </si>
  <si>
    <t xml:space="preserve"> </t>
  </si>
  <si>
    <t xml:space="preserve"> Plan po zmianach  87 325 210 zł </t>
  </si>
  <si>
    <r>
      <t xml:space="preserve">zakup akcesoriów komputerowych, w tym programów i licencji </t>
    </r>
    <r>
      <rPr>
        <i/>
        <sz val="10"/>
        <rFont val="Times New Roman"/>
        <family val="1"/>
      </rPr>
      <t xml:space="preserve">( zakup programu  do działu księgowości) </t>
    </r>
  </si>
  <si>
    <t xml:space="preserve">            WYDATKI  OGÓŁEM 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</si>
</sst>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9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sz val="9"/>
      <name val="Times New Roman"/>
      <family val="1"/>
    </font>
    <font>
      <i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3" fontId="1" fillId="0" borderId="0" xfId="0" applyNumberFormat="1" applyFont="1" applyAlignment="1">
      <alignment/>
    </xf>
    <xf numFmtId="0" fontId="4" fillId="0" borderId="4" xfId="0" applyFont="1" applyBorder="1" applyAlignment="1">
      <alignment horizontal="justify" wrapText="1"/>
    </xf>
    <xf numFmtId="0" fontId="4" fillId="0" borderId="0" xfId="0" applyFont="1" applyBorder="1" applyAlignment="1">
      <alignment horizontal="justify" wrapText="1"/>
    </xf>
    <xf numFmtId="3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vertical="top" wrapText="1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 horizontal="right" vertical="top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vertical="top"/>
    </xf>
    <xf numFmtId="4" fontId="2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1" fillId="0" borderId="1" xfId="0" applyFont="1" applyBorder="1" applyAlignment="1">
      <alignment vertical="justify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7" xfId="0" applyFont="1" applyBorder="1" applyAlignment="1">
      <alignment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justify" wrapText="1"/>
    </xf>
    <xf numFmtId="0" fontId="4" fillId="0" borderId="4" xfId="0" applyFont="1" applyBorder="1" applyAlignment="1">
      <alignment horizontal="justify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" fillId="0" borderId="5" xfId="0" applyFont="1" applyBorder="1" applyAlignment="1">
      <alignment horizontal="center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3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5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SheetLayoutView="100" workbookViewId="0" topLeftCell="A18">
      <selection activeCell="L29" sqref="L29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5.00390625" style="1" customWidth="1"/>
    <col min="4" max="4" width="43.125" style="1" customWidth="1"/>
    <col min="5" max="5" width="14.625" style="1" customWidth="1"/>
    <col min="6" max="6" width="9.25390625" style="1" hidden="1" customWidth="1"/>
    <col min="7" max="7" width="9.00390625" style="1" hidden="1" customWidth="1"/>
    <col min="8" max="8" width="15.125" style="1" hidden="1" customWidth="1"/>
    <col min="9" max="9" width="13.125" style="7" customWidth="1"/>
    <col min="10" max="16384" width="9.125" style="1" customWidth="1"/>
  </cols>
  <sheetData>
    <row r="1" ht="12.75">
      <c r="E1" s="4" t="s">
        <v>46</v>
      </c>
    </row>
    <row r="2" ht="12.75">
      <c r="E2" s="4" t="s">
        <v>33</v>
      </c>
    </row>
    <row r="3" ht="12.75">
      <c r="E3" s="4" t="s">
        <v>10</v>
      </c>
    </row>
    <row r="4" ht="12.75">
      <c r="E4" s="4" t="s">
        <v>34</v>
      </c>
    </row>
    <row r="5" ht="3.75" customHeight="1">
      <c r="E5" s="4"/>
    </row>
    <row r="6" spans="1:9" ht="20.25" customHeight="1">
      <c r="A6" s="36" t="s">
        <v>19</v>
      </c>
      <c r="B6" s="37"/>
      <c r="C6" s="37"/>
      <c r="D6" s="37"/>
      <c r="E6" s="37"/>
      <c r="F6" s="37"/>
      <c r="G6" s="37"/>
      <c r="H6" s="37"/>
      <c r="I6" s="37"/>
    </row>
    <row r="7" spans="1:9" ht="12.75">
      <c r="A7" s="37"/>
      <c r="B7" s="37"/>
      <c r="C7" s="37"/>
      <c r="D7" s="37"/>
      <c r="E7" s="37"/>
      <c r="F7" s="37"/>
      <c r="G7" s="37"/>
      <c r="H7" s="37"/>
      <c r="I7" s="37"/>
    </row>
    <row r="8" spans="1:9" ht="3.75" customHeight="1">
      <c r="A8" s="37"/>
      <c r="B8" s="37"/>
      <c r="C8" s="37"/>
      <c r="D8" s="37"/>
      <c r="E8" s="37"/>
      <c r="F8" s="37"/>
      <c r="G8" s="37"/>
      <c r="H8" s="37"/>
      <c r="I8" s="37"/>
    </row>
    <row r="9" spans="1:9" ht="13.5" customHeight="1" hidden="1">
      <c r="A9" s="37"/>
      <c r="B9" s="37"/>
      <c r="C9" s="37"/>
      <c r="D9" s="37"/>
      <c r="E9" s="37"/>
      <c r="F9" s="37"/>
      <c r="G9" s="37"/>
      <c r="H9" s="37"/>
      <c r="I9" s="37"/>
    </row>
    <row r="10" spans="1:9" ht="13.5" customHeight="1" hidden="1">
      <c r="A10" s="37"/>
      <c r="B10" s="37"/>
      <c r="C10" s="37"/>
      <c r="D10" s="37"/>
      <c r="E10" s="37"/>
      <c r="F10" s="37"/>
      <c r="G10" s="37"/>
      <c r="H10" s="37"/>
      <c r="I10" s="37"/>
    </row>
    <row r="11" spans="1:9" ht="13.5" customHeight="1" hidden="1">
      <c r="A11" s="38"/>
      <c r="B11" s="38"/>
      <c r="C11" s="38"/>
      <c r="D11" s="38"/>
      <c r="E11" s="38"/>
      <c r="F11" s="38"/>
      <c r="G11" s="38"/>
      <c r="H11" s="38"/>
      <c r="I11" s="38"/>
    </row>
    <row r="12" spans="1:9" ht="11.25" customHeight="1">
      <c r="A12" s="9"/>
      <c r="B12" s="9"/>
      <c r="C12" s="9"/>
      <c r="D12" s="9"/>
      <c r="E12" s="9"/>
      <c r="F12" s="8"/>
      <c r="G12" s="8"/>
      <c r="H12" s="9"/>
      <c r="I12" s="17" t="s">
        <v>17</v>
      </c>
    </row>
    <row r="13" spans="1:9" ht="22.5" customHeight="1">
      <c r="A13" s="45" t="s">
        <v>7</v>
      </c>
      <c r="B13" s="45" t="s">
        <v>9</v>
      </c>
      <c r="C13" s="45" t="s">
        <v>0</v>
      </c>
      <c r="D13" s="45" t="s">
        <v>8</v>
      </c>
      <c r="E13" s="43" t="s">
        <v>15</v>
      </c>
      <c r="F13" s="41" t="s">
        <v>13</v>
      </c>
      <c r="G13" s="42"/>
      <c r="H13" s="5" t="s">
        <v>14</v>
      </c>
      <c r="I13" s="39" t="s">
        <v>16</v>
      </c>
    </row>
    <row r="14" spans="1:9" ht="12" customHeight="1">
      <c r="A14" s="46"/>
      <c r="B14" s="46"/>
      <c r="C14" s="46"/>
      <c r="D14" s="46"/>
      <c r="E14" s="44"/>
      <c r="F14" s="3" t="s">
        <v>1</v>
      </c>
      <c r="G14" s="3" t="s">
        <v>2</v>
      </c>
      <c r="H14" s="6"/>
      <c r="I14" s="40"/>
    </row>
    <row r="15" spans="1:9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8</v>
      </c>
      <c r="G15" s="3">
        <v>9</v>
      </c>
      <c r="H15" s="3">
        <v>10</v>
      </c>
      <c r="I15" s="10">
        <v>6</v>
      </c>
    </row>
    <row r="16" spans="1:9" ht="29.25" customHeight="1">
      <c r="A16" s="20" t="s">
        <v>11</v>
      </c>
      <c r="B16" s="20" t="s">
        <v>12</v>
      </c>
      <c r="C16" s="11">
        <v>6050</v>
      </c>
      <c r="D16" s="12" t="s">
        <v>42</v>
      </c>
      <c r="E16" s="24">
        <f>1756000+40000</f>
        <v>1796000</v>
      </c>
      <c r="F16" s="24"/>
      <c r="G16" s="24"/>
      <c r="H16" s="24"/>
      <c r="I16" s="24"/>
    </row>
    <row r="17" spans="1:9" ht="13.5" customHeight="1">
      <c r="A17" s="47" t="s">
        <v>3</v>
      </c>
      <c r="B17" s="48"/>
      <c r="C17" s="48"/>
      <c r="D17" s="49"/>
      <c r="E17" s="25">
        <f>SUM(E16:E16)</f>
        <v>1796000</v>
      </c>
      <c r="F17" s="25">
        <f>SUM(F16:F16)</f>
        <v>0</v>
      </c>
      <c r="G17" s="25">
        <f>SUM(G16:G16)</f>
        <v>0</v>
      </c>
      <c r="H17" s="25">
        <f>SUM(H16:H16)</f>
        <v>0</v>
      </c>
      <c r="I17" s="25">
        <f>SUM(I16:I16)</f>
        <v>0</v>
      </c>
    </row>
    <row r="18" spans="1:12" ht="12.75">
      <c r="A18" s="50" t="s">
        <v>6</v>
      </c>
      <c r="B18" s="51"/>
      <c r="C18" s="51"/>
      <c r="D18" s="52"/>
      <c r="E18" s="26">
        <f>SUM(E17)</f>
        <v>1796000</v>
      </c>
      <c r="F18" s="26">
        <f>SUM(F17)</f>
        <v>0</v>
      </c>
      <c r="G18" s="26">
        <f>SUM(G17)</f>
        <v>0</v>
      </c>
      <c r="H18" s="26">
        <f>SUM(H17)</f>
        <v>0</v>
      </c>
      <c r="I18" s="26">
        <f>SUM(I17)</f>
        <v>0</v>
      </c>
      <c r="L18" s="1" t="s">
        <v>23</v>
      </c>
    </row>
    <row r="19" spans="1:9" ht="25.5" customHeight="1">
      <c r="A19" s="11">
        <v>600</v>
      </c>
      <c r="B19" s="11">
        <v>60016</v>
      </c>
      <c r="C19" s="11">
        <v>6050</v>
      </c>
      <c r="D19" s="14" t="s">
        <v>42</v>
      </c>
      <c r="E19" s="24">
        <f>2106400+110000+193607</f>
        <v>2410007</v>
      </c>
      <c r="F19" s="26"/>
      <c r="G19" s="26"/>
      <c r="H19" s="26"/>
      <c r="I19" s="24">
        <v>41000</v>
      </c>
    </row>
    <row r="20" spans="1:9" ht="15" customHeight="1">
      <c r="A20" s="57" t="s">
        <v>5</v>
      </c>
      <c r="B20" s="62"/>
      <c r="C20" s="62"/>
      <c r="D20" s="63"/>
      <c r="E20" s="27">
        <f>SUM(E19:E19)</f>
        <v>2410007</v>
      </c>
      <c r="F20" s="27">
        <f>SUM(F19:F19)</f>
        <v>0</v>
      </c>
      <c r="G20" s="27">
        <f>SUM(G19:G19)</f>
        <v>0</v>
      </c>
      <c r="H20" s="27">
        <f>SUM(H19:H19)</f>
        <v>0</v>
      </c>
      <c r="I20" s="27">
        <f>SUM(I19:I19)</f>
        <v>41000</v>
      </c>
    </row>
    <row r="21" spans="1:9" ht="27.75" customHeight="1">
      <c r="A21" s="2"/>
      <c r="B21" s="11">
        <v>60095</v>
      </c>
      <c r="C21" s="11">
        <v>6050</v>
      </c>
      <c r="D21" s="12" t="s">
        <v>43</v>
      </c>
      <c r="E21" s="24">
        <v>171400</v>
      </c>
      <c r="F21" s="28"/>
      <c r="G21" s="28"/>
      <c r="H21" s="28"/>
      <c r="I21" s="28"/>
    </row>
    <row r="22" spans="1:9" ht="15" customHeight="1">
      <c r="A22" s="57" t="s">
        <v>18</v>
      </c>
      <c r="B22" s="62"/>
      <c r="C22" s="62"/>
      <c r="D22" s="63"/>
      <c r="E22" s="27">
        <f>SUM(E21)</f>
        <v>171400</v>
      </c>
      <c r="F22" s="27">
        <f>SUM(F21)</f>
        <v>0</v>
      </c>
      <c r="G22" s="27">
        <f>SUM(G21)</f>
        <v>0</v>
      </c>
      <c r="H22" s="27">
        <f>SUM(H21)</f>
        <v>0</v>
      </c>
      <c r="I22" s="27">
        <f>SUM(I21)</f>
        <v>0</v>
      </c>
    </row>
    <row r="23" spans="1:9" ht="15" customHeight="1">
      <c r="A23" s="50" t="s">
        <v>4</v>
      </c>
      <c r="B23" s="51"/>
      <c r="C23" s="51"/>
      <c r="D23" s="52"/>
      <c r="E23" s="26">
        <f>SUM(E22,E20)</f>
        <v>2581407</v>
      </c>
      <c r="F23" s="26">
        <f>SUM(F20)</f>
        <v>0</v>
      </c>
      <c r="G23" s="26">
        <f>SUM(G20)</f>
        <v>0</v>
      </c>
      <c r="H23" s="26">
        <f>SUM(H20)</f>
        <v>0</v>
      </c>
      <c r="I23" s="26">
        <f>SUM(I20)</f>
        <v>41000</v>
      </c>
    </row>
    <row r="24" spans="1:9" ht="26.25" customHeight="1">
      <c r="A24" s="19">
        <v>700</v>
      </c>
      <c r="B24" s="19">
        <v>70004</v>
      </c>
      <c r="C24" s="19">
        <v>4270</v>
      </c>
      <c r="D24" s="35" t="s">
        <v>39</v>
      </c>
      <c r="E24" s="24">
        <v>9742</v>
      </c>
      <c r="F24" s="26"/>
      <c r="G24" s="26"/>
      <c r="H24" s="26"/>
      <c r="I24" s="26"/>
    </row>
    <row r="25" spans="1:9" ht="15" customHeight="1">
      <c r="A25" s="57" t="s">
        <v>35</v>
      </c>
      <c r="B25" s="62"/>
      <c r="C25" s="62"/>
      <c r="D25" s="63"/>
      <c r="E25" s="27">
        <f>SUM(E24)</f>
        <v>9742</v>
      </c>
      <c r="F25" s="26"/>
      <c r="G25" s="26"/>
      <c r="H25" s="26"/>
      <c r="I25" s="26"/>
    </row>
    <row r="26" spans="1:9" ht="24.75" customHeight="1">
      <c r="A26" s="13"/>
      <c r="B26" s="13">
        <v>70005</v>
      </c>
      <c r="C26" s="19">
        <v>4590</v>
      </c>
      <c r="D26" s="12" t="s">
        <v>20</v>
      </c>
      <c r="E26" s="24">
        <v>600000</v>
      </c>
      <c r="F26" s="26"/>
      <c r="G26" s="26">
        <v>-170000</v>
      </c>
      <c r="H26" s="26">
        <f>SUM(E26+G26)</f>
        <v>430000</v>
      </c>
      <c r="I26" s="24">
        <v>0</v>
      </c>
    </row>
    <row r="27" spans="1:9" ht="13.5">
      <c r="A27" s="57" t="s">
        <v>21</v>
      </c>
      <c r="B27" s="62"/>
      <c r="C27" s="62"/>
      <c r="D27" s="63"/>
      <c r="E27" s="27">
        <f>SUM(E26:E26)</f>
        <v>600000</v>
      </c>
      <c r="F27" s="27">
        <f>SUM(F26:F26)</f>
        <v>0</v>
      </c>
      <c r="G27" s="27">
        <f>SUM(G26:G26)</f>
        <v>-170000</v>
      </c>
      <c r="H27" s="27">
        <f>SUM(H26:H26)</f>
        <v>430000</v>
      </c>
      <c r="I27" s="27">
        <f>SUM(I26:I26)</f>
        <v>0</v>
      </c>
    </row>
    <row r="28" spans="1:9" ht="12.75">
      <c r="A28" s="50" t="s">
        <v>22</v>
      </c>
      <c r="B28" s="51"/>
      <c r="C28" s="51"/>
      <c r="D28" s="52"/>
      <c r="E28" s="26">
        <f>SUM(E27,E25)</f>
        <v>609742</v>
      </c>
      <c r="F28" s="26">
        <f>SUM(F27)</f>
        <v>0</v>
      </c>
      <c r="G28" s="26">
        <f>SUM(G27)</f>
        <v>-170000</v>
      </c>
      <c r="H28" s="26">
        <f>SUM(H27)</f>
        <v>430000</v>
      </c>
      <c r="I28" s="26">
        <f>SUM(I27)</f>
        <v>0</v>
      </c>
    </row>
    <row r="29" spans="1:9" ht="25.5">
      <c r="A29" s="19">
        <v>801</v>
      </c>
      <c r="B29" s="19">
        <v>80104</v>
      </c>
      <c r="C29" s="30">
        <v>2310</v>
      </c>
      <c r="D29" s="29" t="s">
        <v>26</v>
      </c>
      <c r="E29" s="24">
        <v>136106</v>
      </c>
      <c r="F29" s="24"/>
      <c r="G29" s="24"/>
      <c r="H29" s="24"/>
      <c r="I29" s="24">
        <v>12480</v>
      </c>
    </row>
    <row r="30" spans="1:9" ht="25.5">
      <c r="A30" s="19"/>
      <c r="B30" s="19"/>
      <c r="C30" s="30">
        <v>2540</v>
      </c>
      <c r="D30" s="29" t="s">
        <v>27</v>
      </c>
      <c r="E30" s="24">
        <v>6021</v>
      </c>
      <c r="F30" s="24"/>
      <c r="G30" s="24"/>
      <c r="H30" s="24"/>
      <c r="I30" s="24">
        <v>131890</v>
      </c>
    </row>
    <row r="31" spans="1:9" ht="13.5">
      <c r="A31" s="57" t="s">
        <v>28</v>
      </c>
      <c r="B31" s="60"/>
      <c r="C31" s="60"/>
      <c r="D31" s="61"/>
      <c r="E31" s="27">
        <f>SUM(E29:E30)</f>
        <v>142127</v>
      </c>
      <c r="F31" s="27">
        <f>SUM(F29)</f>
        <v>0</v>
      </c>
      <c r="G31" s="27">
        <f>SUM(G29)</f>
        <v>0</v>
      </c>
      <c r="H31" s="27">
        <f>SUM(H29)</f>
        <v>0</v>
      </c>
      <c r="I31" s="27">
        <f>SUM(I29:I30)</f>
        <v>144370</v>
      </c>
    </row>
    <row r="32" spans="1:9" ht="12.75">
      <c r="A32" s="21" t="s">
        <v>29</v>
      </c>
      <c r="B32" s="22"/>
      <c r="C32" s="22"/>
      <c r="D32" s="23"/>
      <c r="E32" s="26">
        <f>SUM(E31)</f>
        <v>142127</v>
      </c>
      <c r="F32" s="26">
        <f>SUM(F31)</f>
        <v>0</v>
      </c>
      <c r="G32" s="26">
        <f>SUM(G31)</f>
        <v>0</v>
      </c>
      <c r="H32" s="26">
        <f>SUM(H31)</f>
        <v>0</v>
      </c>
      <c r="I32" s="26">
        <f>SUM(I31)</f>
        <v>144370</v>
      </c>
    </row>
    <row r="33" spans="1:9" ht="24.75" customHeight="1">
      <c r="A33" s="19">
        <v>852</v>
      </c>
      <c r="B33" s="19">
        <v>85219</v>
      </c>
      <c r="C33" s="19">
        <v>4010</v>
      </c>
      <c r="D33" s="29" t="s">
        <v>40</v>
      </c>
      <c r="E33" s="24">
        <v>5600</v>
      </c>
      <c r="F33" s="26"/>
      <c r="G33" s="26"/>
      <c r="H33" s="26"/>
      <c r="I33" s="24">
        <v>5600</v>
      </c>
    </row>
    <row r="34" spans="1:9" ht="26.25" customHeight="1">
      <c r="A34" s="19"/>
      <c r="B34" s="19"/>
      <c r="C34" s="19">
        <v>4750</v>
      </c>
      <c r="D34" s="29" t="s">
        <v>49</v>
      </c>
      <c r="E34" s="24">
        <v>6954</v>
      </c>
      <c r="F34" s="24"/>
      <c r="G34" s="24"/>
      <c r="H34" s="24"/>
      <c r="I34" s="24"/>
    </row>
    <row r="35" spans="1:9" ht="24.75" customHeight="1">
      <c r="A35" s="19"/>
      <c r="B35" s="19"/>
      <c r="C35" s="11">
        <v>6060</v>
      </c>
      <c r="D35" s="29" t="s">
        <v>41</v>
      </c>
      <c r="E35" s="24"/>
      <c r="F35" s="24"/>
      <c r="G35" s="24"/>
      <c r="H35" s="24"/>
      <c r="I35" s="24">
        <v>6954</v>
      </c>
    </row>
    <row r="36" spans="1:9" ht="13.5">
      <c r="A36" s="57" t="s">
        <v>24</v>
      </c>
      <c r="B36" s="58"/>
      <c r="C36" s="58"/>
      <c r="D36" s="59"/>
      <c r="E36" s="27">
        <f>SUM(E33:E35)</f>
        <v>12554</v>
      </c>
      <c r="F36" s="27">
        <f>SUM(F34:F35)</f>
        <v>0</v>
      </c>
      <c r="G36" s="27">
        <f>SUM(G34:G35)</f>
        <v>0</v>
      </c>
      <c r="H36" s="27">
        <f>SUM(H34:H35)</f>
        <v>0</v>
      </c>
      <c r="I36" s="27">
        <f>SUM(I33:I35)</f>
        <v>12554</v>
      </c>
    </row>
    <row r="37" spans="1:9" ht="12.75">
      <c r="A37" s="21" t="s">
        <v>25</v>
      </c>
      <c r="B37" s="22"/>
      <c r="C37" s="22"/>
      <c r="D37" s="23"/>
      <c r="E37" s="26">
        <f>SUM(E36)</f>
        <v>12554</v>
      </c>
      <c r="F37" s="26">
        <f>SUM(F36)</f>
        <v>0</v>
      </c>
      <c r="G37" s="26">
        <f>SUM(G36)</f>
        <v>0</v>
      </c>
      <c r="H37" s="26">
        <f>SUM(H36)</f>
        <v>0</v>
      </c>
      <c r="I37" s="26">
        <f>SUM(I36)</f>
        <v>12554</v>
      </c>
    </row>
    <row r="38" spans="1:9" ht="27.75" customHeight="1">
      <c r="A38" s="19">
        <v>854</v>
      </c>
      <c r="B38" s="19">
        <v>85412</v>
      </c>
      <c r="C38" s="19">
        <v>4300</v>
      </c>
      <c r="D38" s="29" t="s">
        <v>30</v>
      </c>
      <c r="E38" s="24">
        <v>2243</v>
      </c>
      <c r="F38" s="26"/>
      <c r="G38" s="26"/>
      <c r="H38" s="26"/>
      <c r="I38" s="26"/>
    </row>
    <row r="39" spans="1:9" ht="32.25" customHeight="1">
      <c r="A39" s="47" t="s">
        <v>31</v>
      </c>
      <c r="B39" s="53"/>
      <c r="C39" s="53"/>
      <c r="D39" s="54"/>
      <c r="E39" s="27">
        <f>SUM(E38)</f>
        <v>2243</v>
      </c>
      <c r="F39" s="28"/>
      <c r="G39" s="28"/>
      <c r="H39" s="28"/>
      <c r="I39" s="27">
        <v>0</v>
      </c>
    </row>
    <row r="40" spans="1:9" ht="13.5">
      <c r="A40" s="55" t="s">
        <v>32</v>
      </c>
      <c r="B40" s="56"/>
      <c r="C40" s="56"/>
      <c r="D40" s="56"/>
      <c r="E40" s="26">
        <f>SUM(E39)</f>
        <v>2243</v>
      </c>
      <c r="F40" s="26"/>
      <c r="G40" s="26"/>
      <c r="H40" s="26"/>
      <c r="I40" s="27">
        <v>0</v>
      </c>
    </row>
    <row r="41" spans="1:14" ht="25.5">
      <c r="A41" s="31">
        <v>921</v>
      </c>
      <c r="B41" s="11">
        <v>92109</v>
      </c>
      <c r="C41" s="11">
        <v>6050</v>
      </c>
      <c r="D41" s="12" t="s">
        <v>42</v>
      </c>
      <c r="E41" s="24">
        <v>31000</v>
      </c>
      <c r="F41" s="24"/>
      <c r="G41" s="24"/>
      <c r="H41" s="24"/>
      <c r="I41" s="28"/>
      <c r="N41" s="1" t="s">
        <v>47</v>
      </c>
    </row>
    <row r="42" spans="1:9" ht="13.5">
      <c r="A42" s="64" t="s">
        <v>36</v>
      </c>
      <c r="B42" s="65"/>
      <c r="C42" s="65"/>
      <c r="D42" s="66"/>
      <c r="E42" s="27">
        <f>SUM(E41)</f>
        <v>31000</v>
      </c>
      <c r="F42" s="27">
        <f aca="true" t="shared" si="0" ref="F42:I43">SUM(F41)</f>
        <v>0</v>
      </c>
      <c r="G42" s="27">
        <f t="shared" si="0"/>
        <v>0</v>
      </c>
      <c r="H42" s="27">
        <f t="shared" si="0"/>
        <v>0</v>
      </c>
      <c r="I42" s="27">
        <f t="shared" si="0"/>
        <v>0</v>
      </c>
    </row>
    <row r="43" spans="1:9" ht="12.75">
      <c r="A43" s="32" t="s">
        <v>37</v>
      </c>
      <c r="B43" s="33"/>
      <c r="C43" s="33"/>
      <c r="D43" s="34"/>
      <c r="E43" s="26">
        <f>SUM(E42)</f>
        <v>31000</v>
      </c>
      <c r="F43" s="26">
        <f t="shared" si="0"/>
        <v>0</v>
      </c>
      <c r="G43" s="26">
        <f t="shared" si="0"/>
        <v>0</v>
      </c>
      <c r="H43" s="26">
        <f t="shared" si="0"/>
        <v>0</v>
      </c>
      <c r="I43" s="26">
        <f t="shared" si="0"/>
        <v>0</v>
      </c>
    </row>
    <row r="44" spans="1:9" ht="12.75">
      <c r="A44" s="31">
        <v>926</v>
      </c>
      <c r="B44" s="11">
        <v>92605</v>
      </c>
      <c r="C44" s="11">
        <v>4170</v>
      </c>
      <c r="D44" s="34" t="s">
        <v>44</v>
      </c>
      <c r="E44" s="24">
        <v>45000</v>
      </c>
      <c r="F44" s="24"/>
      <c r="G44" s="24"/>
      <c r="H44" s="24"/>
      <c r="I44" s="28"/>
    </row>
    <row r="45" spans="1:9" ht="25.5">
      <c r="A45" s="31"/>
      <c r="B45" s="11"/>
      <c r="C45" s="11">
        <v>6050</v>
      </c>
      <c r="D45" s="12" t="s">
        <v>43</v>
      </c>
      <c r="E45" s="24">
        <v>2000000</v>
      </c>
      <c r="F45" s="24"/>
      <c r="G45" s="24"/>
      <c r="H45" s="24"/>
      <c r="I45" s="28"/>
    </row>
    <row r="46" spans="1:9" ht="13.5">
      <c r="A46" s="64" t="s">
        <v>38</v>
      </c>
      <c r="B46" s="67"/>
      <c r="C46" s="67"/>
      <c r="D46" s="68"/>
      <c r="E46" s="27">
        <f>SUM(E44+E45)</f>
        <v>2045000</v>
      </c>
      <c r="F46" s="27">
        <f>SUM(F44+F45)</f>
        <v>0</v>
      </c>
      <c r="G46" s="27">
        <f>SUM(G44+G45)</f>
        <v>0</v>
      </c>
      <c r="H46" s="27">
        <f>SUM(H44+H45)</f>
        <v>0</v>
      </c>
      <c r="I46" s="27">
        <f>SUM(I44+I45)</f>
        <v>0</v>
      </c>
    </row>
    <row r="47" spans="1:9" ht="12.75">
      <c r="A47" s="32" t="s">
        <v>45</v>
      </c>
      <c r="B47" s="33"/>
      <c r="C47" s="33"/>
      <c r="D47" s="34"/>
      <c r="E47" s="26">
        <f>SUM(E46)</f>
        <v>2045000</v>
      </c>
      <c r="F47" s="26">
        <f>SUM(F46)</f>
        <v>0</v>
      </c>
      <c r="G47" s="26">
        <f>SUM(G46)</f>
        <v>0</v>
      </c>
      <c r="H47" s="26">
        <f>SUM(H46)</f>
        <v>0</v>
      </c>
      <c r="I47" s="26">
        <f>SUM(I46)</f>
        <v>0</v>
      </c>
    </row>
    <row r="48" spans="1:9" ht="12.75">
      <c r="A48" s="50" t="s">
        <v>50</v>
      </c>
      <c r="B48" s="51"/>
      <c r="C48" s="51"/>
      <c r="D48" s="52"/>
      <c r="E48" s="26">
        <f>SUM(E18+E23+E28+E32+E37+E40+E43+E47)</f>
        <v>7220073</v>
      </c>
      <c r="F48" s="26">
        <f>SUM(F18+F23+F28+F32+F37+F40+F43+F47)</f>
        <v>0</v>
      </c>
      <c r="G48" s="26">
        <f>SUM(G18+G23+G28+G32+G37+G40+G43+G47)</f>
        <v>-170000</v>
      </c>
      <c r="H48" s="26">
        <f>SUM(H18+H23+H28+H32+H37+H40+H43+H47)</f>
        <v>430000</v>
      </c>
      <c r="I48" s="26">
        <f>SUM(I18+I23+I28+I32+I37+I40+I43+I47)</f>
        <v>197924</v>
      </c>
    </row>
    <row r="49" spans="1:9" ht="12.75">
      <c r="A49" s="16"/>
      <c r="B49" s="16"/>
      <c r="C49" s="16"/>
      <c r="D49" s="16"/>
      <c r="E49" s="15"/>
      <c r="F49" s="15"/>
      <c r="G49" s="15"/>
      <c r="H49" s="15"/>
      <c r="I49" s="15"/>
    </row>
    <row r="50" spans="1:4" ht="12.75">
      <c r="A50" s="18" t="s">
        <v>48</v>
      </c>
      <c r="B50" s="18"/>
      <c r="C50" s="18"/>
      <c r="D50" s="18"/>
    </row>
    <row r="51" ht="12.75">
      <c r="A51" s="18"/>
    </row>
  </sheetData>
  <mergeCells count="23">
    <mergeCell ref="A42:D42"/>
    <mergeCell ref="A46:D46"/>
    <mergeCell ref="A20:D20"/>
    <mergeCell ref="A27:D27"/>
    <mergeCell ref="A25:D25"/>
    <mergeCell ref="A17:D17"/>
    <mergeCell ref="A48:D48"/>
    <mergeCell ref="A39:D39"/>
    <mergeCell ref="A40:D40"/>
    <mergeCell ref="A18:D18"/>
    <mergeCell ref="A23:D23"/>
    <mergeCell ref="A28:D28"/>
    <mergeCell ref="A36:D36"/>
    <mergeCell ref="A31:D31"/>
    <mergeCell ref="A22:D22"/>
    <mergeCell ref="A6:I11"/>
    <mergeCell ref="I13:I14"/>
    <mergeCell ref="F13:G13"/>
    <mergeCell ref="E13:E14"/>
    <mergeCell ref="D13:D14"/>
    <mergeCell ref="C13:C14"/>
    <mergeCell ref="A13:A14"/>
    <mergeCell ref="B13:B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UGM</cp:lastModifiedBy>
  <cp:lastPrinted>2009-06-02T13:02:00Z</cp:lastPrinted>
  <dcterms:created xsi:type="dcterms:W3CDTF">2001-08-02T07:18:30Z</dcterms:created>
  <dcterms:modified xsi:type="dcterms:W3CDTF">2009-06-09T11:33:13Z</dcterms:modified>
  <cp:category/>
  <cp:version/>
  <cp:contentType/>
  <cp:contentStatus/>
</cp:coreProperties>
</file>