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<sst xmlns="http://schemas.openxmlformats.org/spreadsheetml/2006/main" count="39" uniqueCount="38">
  <si>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Dział</t>
  </si>
  <si>
    <t>Rozdział</t>
  </si>
  <si>
    <t xml:space="preserve">Nazwa jednostki </t>
  </si>
  <si>
    <t xml:space="preserve">podmiotowej </t>
  </si>
  <si>
    <t>celowej</t>
  </si>
  <si>
    <t>Kwota dotacji (w zł)</t>
  </si>
  <si>
    <t>Dotacja podmiotowa z budżetu dla niepublicznej jednostki systemu oświaty</t>
  </si>
  <si>
    <t xml:space="preserve">Dotacje celowe przekazane z  gminy na zadania bieżące realizowane na podstawie porozumień między jst </t>
  </si>
  <si>
    <t xml:space="preserve">Dotacje celowe przekazane z gminy na zadania bieżące realizowane na podstawie porozumień między jst </t>
  </si>
  <si>
    <t>Usługi transportowe - linia autobusowa Pruszków - Komorów Wieś</t>
  </si>
  <si>
    <t xml:space="preserve">Usługi transportowe - linia autobusowa Reguły - Sokołów </t>
  </si>
  <si>
    <t xml:space="preserve">Przedszk.niepubl. - Gmina Raszyn          </t>
  </si>
  <si>
    <t>Przedszk.niepubl. - Gmina Milanówek</t>
  </si>
  <si>
    <t xml:space="preserve">Przedszkole Niepubliczne "Zielone Przedszkole" Komorów  Granica </t>
  </si>
  <si>
    <t xml:space="preserve">Przedszkole Niepubliczne "Krokodylek" w Regułach </t>
  </si>
  <si>
    <t xml:space="preserve">Punkt Przedszkolny "Antoś" w Michałowicach </t>
  </si>
  <si>
    <t>Punkt Przedszkolny "Antoś" w Michałowicach (dzieci niepełnosprawne)</t>
  </si>
  <si>
    <t xml:space="preserve">Punkt Przedszkolny "Zielony Domek" w Michałowicach </t>
  </si>
  <si>
    <t>Punkt Przedszkolny "Smyki" w Komorowie</t>
  </si>
  <si>
    <t xml:space="preserve">Punkt Przedszkolny "Misie Patysie" w Nowej Wsi </t>
  </si>
  <si>
    <t xml:space="preserve">Punkt Przedszkolny "Dobre Przedszkole" w Komorowie </t>
  </si>
  <si>
    <t>Punkt Przedszkolny "Sasanka" w Nowej Wsi</t>
  </si>
  <si>
    <t>Rady Gminy Michałowice</t>
  </si>
  <si>
    <t xml:space="preserve">zmiany </t>
  </si>
  <si>
    <t>plan po zmianach</t>
  </si>
  <si>
    <t xml:space="preserve">zmniejszenia </t>
  </si>
  <si>
    <t>zwiększenia</t>
  </si>
  <si>
    <t>Dotacja celowa z budżetu na finansowanie lub dofinansowanie zadań zleconych do realizacji pozostałym jednostkom niezaliczanym do sektora finansów publicznych</t>
  </si>
  <si>
    <t xml:space="preserve">Niepubliczny żłobek "Mały Antoś" w Michałowicach </t>
  </si>
  <si>
    <t xml:space="preserve">Niepubliczny żłobek "Misie Patysie" w Nowej Wsi </t>
  </si>
  <si>
    <t xml:space="preserve">Niepubliczny żłobek w Komorowie </t>
  </si>
  <si>
    <t>Niepubliczny żłobek "Słoneczna Kraina" w Nowej Wsi</t>
  </si>
  <si>
    <t>Niepubliczny żłobek "Krokodylek" w Regułach</t>
  </si>
  <si>
    <t>Dokonać zmian w planie dotacji udzielonych w  2012 roku z budżetu podmiotom należącym i nie należącym do sektora finansów publicznych, stanowiącym załącznik nr 1 do Uchwały Budżetowej Gminy Michałowice Nr XII/119/2011 z dnia 21 grudnia 2011 r. w sposób następujący</t>
  </si>
  <si>
    <t>ogólem</t>
  </si>
  <si>
    <t>Załącznik Nr 5</t>
  </si>
  <si>
    <t>do Uchwały Nr XVII/166/2012</t>
  </si>
  <si>
    <t>z dnia  4 lipca 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</si>
</sst>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0" fillId="0" borderId="2" xfId="0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59.625" style="2" customWidth="1"/>
    <col min="4" max="4" width="13.00390625" style="2" customWidth="1"/>
    <col min="5" max="5" width="12.625" style="2" customWidth="1"/>
    <col min="6" max="6" width="12.00390625" style="2" customWidth="1"/>
    <col min="7" max="7" width="11.625" style="2" customWidth="1"/>
    <col min="8" max="8" width="12.75390625" style="2" customWidth="1"/>
    <col min="9" max="9" width="13.125" style="2" customWidth="1"/>
    <col min="10" max="16384" width="9.125" style="2" customWidth="1"/>
  </cols>
  <sheetData>
    <row r="1" ht="12.75">
      <c r="D1" s="1" t="s">
        <v>35</v>
      </c>
    </row>
    <row r="2" ht="12.75">
      <c r="D2" s="1" t="s">
        <v>36</v>
      </c>
    </row>
    <row r="3" ht="12.75">
      <c r="D3" s="1" t="s">
        <v>22</v>
      </c>
    </row>
    <row r="4" ht="12.75">
      <c r="D4" s="1" t="s">
        <v>37</v>
      </c>
    </row>
    <row r="5" spans="1:10" s="6" customFormat="1" ht="27.75" customHeight="1">
      <c r="A5" s="30" t="s">
        <v>33</v>
      </c>
      <c r="B5" s="30"/>
      <c r="C5" s="30"/>
      <c r="D5" s="30"/>
      <c r="E5" s="30"/>
      <c r="F5" s="31"/>
      <c r="G5" s="31"/>
      <c r="H5" s="31"/>
      <c r="I5" s="4"/>
      <c r="J5" s="5"/>
    </row>
    <row r="6" spans="1:10" s="6" customFormat="1" ht="13.5" customHeight="1">
      <c r="A6" s="22"/>
      <c r="B6" s="22"/>
      <c r="C6" s="22"/>
      <c r="D6" s="23"/>
      <c r="E6" s="23"/>
      <c r="F6" s="24"/>
      <c r="G6" s="24"/>
      <c r="H6" s="24"/>
      <c r="I6" s="4"/>
      <c r="J6" s="5"/>
    </row>
    <row r="7" spans="1:10" ht="12.75">
      <c r="A7" s="34" t="s">
        <v>0</v>
      </c>
      <c r="B7" s="34" t="s">
        <v>1</v>
      </c>
      <c r="C7" s="34" t="s">
        <v>2</v>
      </c>
      <c r="D7" s="39" t="s">
        <v>5</v>
      </c>
      <c r="E7" s="40"/>
      <c r="F7" s="39" t="s">
        <v>23</v>
      </c>
      <c r="G7" s="42"/>
      <c r="H7" s="32" t="s">
        <v>24</v>
      </c>
      <c r="I7" s="1"/>
      <c r="J7" s="1"/>
    </row>
    <row r="8" spans="1:10" ht="14.25" customHeight="1">
      <c r="A8" s="41"/>
      <c r="B8" s="41"/>
      <c r="C8" s="41"/>
      <c r="D8" s="7" t="s">
        <v>3</v>
      </c>
      <c r="E8" s="7" t="s">
        <v>4</v>
      </c>
      <c r="F8" s="18" t="s">
        <v>25</v>
      </c>
      <c r="G8" s="18" t="s">
        <v>26</v>
      </c>
      <c r="H8" s="33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3"/>
      <c r="J9" s="1"/>
    </row>
    <row r="10" spans="1:10" ht="25.5">
      <c r="A10" s="34">
        <v>600</v>
      </c>
      <c r="B10" s="34">
        <v>60004</v>
      </c>
      <c r="C10" s="10" t="s">
        <v>8</v>
      </c>
      <c r="D10" s="11">
        <f>SUM(D11:D12)</f>
        <v>0</v>
      </c>
      <c r="E10" s="11">
        <f>SUM(E11:E12)</f>
        <v>145000</v>
      </c>
      <c r="F10" s="20">
        <f>SUM(F11:F12)</f>
        <v>145000</v>
      </c>
      <c r="G10" s="20">
        <f>SUM(G11:G12)</f>
        <v>0</v>
      </c>
      <c r="H10" s="20">
        <f>SUM(H11:H12)</f>
        <v>0</v>
      </c>
      <c r="I10" s="3"/>
      <c r="J10" s="1"/>
    </row>
    <row r="11" spans="1:10" ht="15.75" customHeight="1">
      <c r="A11" s="35"/>
      <c r="B11" s="35"/>
      <c r="C11" s="9" t="s">
        <v>9</v>
      </c>
      <c r="D11" s="12">
        <v>0</v>
      </c>
      <c r="E11" s="13">
        <v>25000</v>
      </c>
      <c r="F11" s="19">
        <v>25000</v>
      </c>
      <c r="G11" s="21">
        <v>0</v>
      </c>
      <c r="H11" s="21">
        <f>SUM(E11-F11)</f>
        <v>0</v>
      </c>
      <c r="I11" s="3"/>
      <c r="J11" s="1"/>
    </row>
    <row r="12" spans="1:10" ht="15.75" customHeight="1">
      <c r="A12" s="38"/>
      <c r="B12" s="43"/>
      <c r="C12" s="9" t="s">
        <v>10</v>
      </c>
      <c r="D12" s="12">
        <v>0</v>
      </c>
      <c r="E12" s="13">
        <v>120000</v>
      </c>
      <c r="F12" s="19">
        <v>120000</v>
      </c>
      <c r="G12" s="21">
        <v>0</v>
      </c>
      <c r="H12" s="21">
        <f>SUM(E12-F12)</f>
        <v>0</v>
      </c>
      <c r="I12" s="3"/>
      <c r="J12" s="1"/>
    </row>
    <row r="13" spans="1:10" ht="25.5">
      <c r="A13" s="34">
        <v>801</v>
      </c>
      <c r="B13" s="34">
        <v>80104</v>
      </c>
      <c r="C13" s="10" t="s">
        <v>7</v>
      </c>
      <c r="D13" s="11">
        <f>SUM(D14:D15)</f>
        <v>0</v>
      </c>
      <c r="E13" s="11">
        <f>SUM(E14:E15)</f>
        <v>24200</v>
      </c>
      <c r="F13" s="26">
        <f>SUM(F14:F15)</f>
        <v>0</v>
      </c>
      <c r="G13" s="26">
        <f>SUM(G14:G15)</f>
        <v>45000</v>
      </c>
      <c r="H13" s="27">
        <f>SUM(E13-F13+G13)</f>
        <v>69200</v>
      </c>
      <c r="I13" s="3"/>
      <c r="J13" s="1"/>
    </row>
    <row r="14" spans="1:10" ht="12.75">
      <c r="A14" s="35"/>
      <c r="B14" s="37"/>
      <c r="C14" s="9" t="s">
        <v>11</v>
      </c>
      <c r="D14" s="15">
        <v>0</v>
      </c>
      <c r="E14" s="12">
        <v>19500</v>
      </c>
      <c r="F14" s="19">
        <v>0</v>
      </c>
      <c r="G14" s="19">
        <v>39000</v>
      </c>
      <c r="H14" s="25">
        <f>SUM(E14-F14+G14)</f>
        <v>58500</v>
      </c>
      <c r="I14" s="3"/>
      <c r="J14" s="1"/>
    </row>
    <row r="15" spans="1:10" ht="12.75">
      <c r="A15" s="35"/>
      <c r="B15" s="37"/>
      <c r="C15" s="9" t="s">
        <v>12</v>
      </c>
      <c r="D15" s="15">
        <v>0</v>
      </c>
      <c r="E15" s="12">
        <v>4700</v>
      </c>
      <c r="F15" s="19">
        <v>0</v>
      </c>
      <c r="G15" s="19">
        <v>6000</v>
      </c>
      <c r="H15" s="25">
        <f>SUM(E15-F15+G15)</f>
        <v>10700</v>
      </c>
      <c r="I15" s="3"/>
      <c r="J15" s="1"/>
    </row>
    <row r="16" spans="1:10" ht="18.75" customHeight="1">
      <c r="A16" s="34">
        <v>801</v>
      </c>
      <c r="B16" s="34">
        <v>80104</v>
      </c>
      <c r="C16" s="10" t="s">
        <v>6</v>
      </c>
      <c r="D16" s="14">
        <f>SUM(D17:D18)</f>
        <v>919350</v>
      </c>
      <c r="E16" s="14">
        <f>SUM(E17:E18)</f>
        <v>0</v>
      </c>
      <c r="F16" s="28">
        <f>SUM(F17:F18)</f>
        <v>139900</v>
      </c>
      <c r="G16" s="28">
        <f>SUM(G17:G18)</f>
        <v>0</v>
      </c>
      <c r="H16" s="27">
        <f>SUM(D16-F16+G16)</f>
        <v>779450</v>
      </c>
      <c r="I16" s="3"/>
      <c r="J16" s="1"/>
    </row>
    <row r="17" spans="1:10" ht="14.25" customHeight="1">
      <c r="A17" s="35"/>
      <c r="B17" s="37"/>
      <c r="C17" s="9" t="s">
        <v>13</v>
      </c>
      <c r="D17" s="13">
        <v>514836</v>
      </c>
      <c r="E17" s="13">
        <v>0</v>
      </c>
      <c r="F17" s="19">
        <v>72400</v>
      </c>
      <c r="G17" s="19">
        <v>0</v>
      </c>
      <c r="H17" s="25">
        <f>SUM(D17-F17+G17)</f>
        <v>442436</v>
      </c>
      <c r="I17" s="3"/>
      <c r="J17" s="1"/>
    </row>
    <row r="18" spans="1:10" ht="16.5" customHeight="1">
      <c r="A18" s="36"/>
      <c r="B18" s="38"/>
      <c r="C18" s="9" t="s">
        <v>14</v>
      </c>
      <c r="D18" s="13">
        <v>404514</v>
      </c>
      <c r="E18" s="13">
        <v>0</v>
      </c>
      <c r="F18" s="19">
        <f>62500+5000</f>
        <v>67500</v>
      </c>
      <c r="G18" s="19">
        <v>0</v>
      </c>
      <c r="H18" s="25">
        <f>SUM(D18-F18+G18)</f>
        <v>337014</v>
      </c>
      <c r="I18" s="3"/>
      <c r="J18" s="1"/>
    </row>
    <row r="19" spans="1:10" ht="12.75" customHeight="1">
      <c r="A19" s="34">
        <v>801</v>
      </c>
      <c r="B19" s="34">
        <v>80106</v>
      </c>
      <c r="C19" s="10" t="s">
        <v>6</v>
      </c>
      <c r="D19" s="14">
        <f>SUM(D20:D26)</f>
        <v>542102</v>
      </c>
      <c r="E19" s="14">
        <f>SUM(E20:E26)</f>
        <v>0</v>
      </c>
      <c r="F19" s="28">
        <f>SUM(F20:F26)</f>
        <v>78000</v>
      </c>
      <c r="G19" s="28">
        <f>SUM(G20:G26)</f>
        <v>20400</v>
      </c>
      <c r="H19" s="27">
        <f>SUM(D19-F19+G19)</f>
        <v>484502</v>
      </c>
      <c r="I19" s="3"/>
      <c r="J19" s="1"/>
    </row>
    <row r="20" spans="1:10" ht="12.75">
      <c r="A20" s="35"/>
      <c r="B20" s="37"/>
      <c r="C20" s="9" t="s">
        <v>15</v>
      </c>
      <c r="D20" s="13">
        <v>94142</v>
      </c>
      <c r="E20" s="13">
        <v>0</v>
      </c>
      <c r="F20" s="19">
        <v>10000</v>
      </c>
      <c r="G20" s="19">
        <v>0</v>
      </c>
      <c r="H20" s="25">
        <f aca="true" t="shared" si="0" ref="H20:H26">SUM(D20-F20+G20)</f>
        <v>84142</v>
      </c>
      <c r="I20" s="3"/>
      <c r="J20" s="1"/>
    </row>
    <row r="21" spans="1:10" ht="12.75">
      <c r="A21" s="35"/>
      <c r="B21" s="37"/>
      <c r="C21" s="9" t="s">
        <v>16</v>
      </c>
      <c r="D21" s="13">
        <v>20400</v>
      </c>
      <c r="E21" s="13">
        <v>0</v>
      </c>
      <c r="F21" s="19">
        <v>0</v>
      </c>
      <c r="G21" s="19">
        <v>20400</v>
      </c>
      <c r="H21" s="25">
        <f t="shared" si="0"/>
        <v>40800</v>
      </c>
      <c r="I21" s="3"/>
      <c r="J21" s="1"/>
    </row>
    <row r="22" spans="1:10" ht="12.75">
      <c r="A22" s="35"/>
      <c r="B22" s="37"/>
      <c r="C22" s="9" t="s">
        <v>17</v>
      </c>
      <c r="D22" s="13">
        <v>98064</v>
      </c>
      <c r="E22" s="13">
        <v>0</v>
      </c>
      <c r="F22" s="19">
        <v>32000</v>
      </c>
      <c r="G22" s="19">
        <v>0</v>
      </c>
      <c r="H22" s="25">
        <f t="shared" si="0"/>
        <v>66064</v>
      </c>
      <c r="I22" s="3"/>
      <c r="J22" s="1"/>
    </row>
    <row r="23" spans="1:10" ht="12.75">
      <c r="A23" s="35"/>
      <c r="B23" s="37"/>
      <c r="C23" s="9" t="s">
        <v>18</v>
      </c>
      <c r="D23" s="13">
        <v>98064</v>
      </c>
      <c r="E23" s="13">
        <v>0</v>
      </c>
      <c r="F23" s="19">
        <v>15000</v>
      </c>
      <c r="G23" s="19">
        <v>0</v>
      </c>
      <c r="H23" s="25">
        <f t="shared" si="0"/>
        <v>83064</v>
      </c>
      <c r="I23" s="3"/>
      <c r="J23" s="1"/>
    </row>
    <row r="24" spans="1:10" ht="12.75">
      <c r="A24" s="35"/>
      <c r="B24" s="37"/>
      <c r="C24" s="9" t="s">
        <v>19</v>
      </c>
      <c r="D24" s="13">
        <v>35304</v>
      </c>
      <c r="E24" s="13">
        <v>0</v>
      </c>
      <c r="F24" s="19">
        <v>10000</v>
      </c>
      <c r="G24" s="19">
        <v>0</v>
      </c>
      <c r="H24" s="25">
        <f t="shared" si="0"/>
        <v>25304</v>
      </c>
      <c r="I24" s="3"/>
      <c r="J24" s="1"/>
    </row>
    <row r="25" spans="1:10" ht="12.75">
      <c r="A25" s="35"/>
      <c r="B25" s="37"/>
      <c r="C25" s="9" t="s">
        <v>20</v>
      </c>
      <c r="D25" s="13">
        <v>98064</v>
      </c>
      <c r="E25" s="13">
        <v>0</v>
      </c>
      <c r="F25" s="19">
        <v>6000</v>
      </c>
      <c r="G25" s="19">
        <v>0</v>
      </c>
      <c r="H25" s="25">
        <f t="shared" si="0"/>
        <v>92064</v>
      </c>
      <c r="I25" s="3"/>
      <c r="J25" s="1"/>
    </row>
    <row r="26" spans="1:10" ht="12.75">
      <c r="A26" s="36"/>
      <c r="B26" s="38"/>
      <c r="C26" s="9" t="s">
        <v>21</v>
      </c>
      <c r="D26" s="13">
        <v>98064</v>
      </c>
      <c r="E26" s="13">
        <v>0</v>
      </c>
      <c r="F26" s="19">
        <v>5000</v>
      </c>
      <c r="G26" s="19">
        <v>0</v>
      </c>
      <c r="H26" s="25">
        <f t="shared" si="0"/>
        <v>93064</v>
      </c>
      <c r="I26" s="3"/>
      <c r="J26" s="1"/>
    </row>
    <row r="27" spans="1:10" ht="38.25">
      <c r="A27" s="34">
        <v>853</v>
      </c>
      <c r="B27" s="34">
        <v>85305</v>
      </c>
      <c r="C27" s="10" t="s">
        <v>27</v>
      </c>
      <c r="D27" s="14">
        <v>0</v>
      </c>
      <c r="E27" s="14">
        <v>451200</v>
      </c>
      <c r="F27" s="28">
        <f>SUM(F28:F32)</f>
        <v>95000</v>
      </c>
      <c r="G27" s="28">
        <f>SUM(G28:G32)</f>
        <v>0</v>
      </c>
      <c r="H27" s="27">
        <f aca="true" t="shared" si="1" ref="H27:H32">SUM(E27-F27+G27)</f>
        <v>356200</v>
      </c>
      <c r="I27" s="3"/>
      <c r="J27" s="1"/>
    </row>
    <row r="28" spans="1:10" ht="12.75">
      <c r="A28" s="35"/>
      <c r="B28" s="37"/>
      <c r="C28" s="9" t="s">
        <v>28</v>
      </c>
      <c r="D28" s="13">
        <v>0</v>
      </c>
      <c r="E28" s="13">
        <v>120000</v>
      </c>
      <c r="F28" s="19">
        <v>19700</v>
      </c>
      <c r="G28" s="19"/>
      <c r="H28" s="25">
        <f t="shared" si="1"/>
        <v>100300</v>
      </c>
      <c r="I28" s="3"/>
      <c r="J28" s="1"/>
    </row>
    <row r="29" spans="1:10" ht="12.75">
      <c r="A29" s="35"/>
      <c r="B29" s="37"/>
      <c r="C29" s="9" t="s">
        <v>29</v>
      </c>
      <c r="D29" s="13">
        <v>0</v>
      </c>
      <c r="E29" s="13">
        <v>100800</v>
      </c>
      <c r="F29" s="19">
        <v>26000</v>
      </c>
      <c r="G29" s="19"/>
      <c r="H29" s="25">
        <f t="shared" si="1"/>
        <v>74800</v>
      </c>
      <c r="I29" s="3"/>
      <c r="J29" s="1"/>
    </row>
    <row r="30" spans="1:10" ht="12.75">
      <c r="A30" s="35"/>
      <c r="B30" s="37"/>
      <c r="C30" s="9" t="s">
        <v>30</v>
      </c>
      <c r="D30" s="13">
        <v>0</v>
      </c>
      <c r="E30" s="13">
        <v>76800</v>
      </c>
      <c r="F30" s="19">
        <v>7300</v>
      </c>
      <c r="G30" s="19"/>
      <c r="H30" s="25">
        <f t="shared" si="1"/>
        <v>69500</v>
      </c>
      <c r="I30" s="3"/>
      <c r="J30" s="1"/>
    </row>
    <row r="31" spans="1:10" ht="12.75">
      <c r="A31" s="35"/>
      <c r="B31" s="37"/>
      <c r="C31" s="9" t="s">
        <v>31</v>
      </c>
      <c r="D31" s="13">
        <v>0</v>
      </c>
      <c r="E31" s="13">
        <v>57600</v>
      </c>
      <c r="F31" s="19">
        <v>10000</v>
      </c>
      <c r="G31" s="19"/>
      <c r="H31" s="25">
        <f t="shared" si="1"/>
        <v>47600</v>
      </c>
      <c r="I31" s="3"/>
      <c r="J31" s="1"/>
    </row>
    <row r="32" spans="1:10" ht="12.75">
      <c r="A32" s="35"/>
      <c r="B32" s="37"/>
      <c r="C32" s="9" t="s">
        <v>32</v>
      </c>
      <c r="D32" s="13">
        <v>0</v>
      </c>
      <c r="E32" s="13">
        <v>96000</v>
      </c>
      <c r="F32" s="19">
        <v>32000</v>
      </c>
      <c r="G32" s="19"/>
      <c r="H32" s="25">
        <f t="shared" si="1"/>
        <v>64000</v>
      </c>
      <c r="I32" s="3"/>
      <c r="J32" s="1"/>
    </row>
    <row r="33" spans="1:10" ht="15.75" customHeight="1">
      <c r="A33" s="36"/>
      <c r="B33" s="38"/>
      <c r="C33" s="29" t="s">
        <v>34</v>
      </c>
      <c r="D33" s="27">
        <f>SUM(D10+D16+D19+D27)</f>
        <v>1461452</v>
      </c>
      <c r="E33" s="27">
        <f>SUM(E10+E16+E19+E27+E13)</f>
        <v>620400</v>
      </c>
      <c r="F33" s="27">
        <f>SUM(F10+F16+F19+F27+F13)</f>
        <v>457900</v>
      </c>
      <c r="G33" s="27">
        <f>SUM(G10+G16+G19+G27+G13)</f>
        <v>65400</v>
      </c>
      <c r="H33" s="27">
        <f>SUM(H10+H16+H19+H27+H13)</f>
        <v>1689352</v>
      </c>
      <c r="I33" s="16"/>
      <c r="J33" s="1"/>
    </row>
    <row r="34" ht="12.75">
      <c r="E34" s="17"/>
    </row>
  </sheetData>
  <mergeCells count="17">
    <mergeCell ref="A27:A33"/>
    <mergeCell ref="B27:B33"/>
    <mergeCell ref="F7:G7"/>
    <mergeCell ref="B7:B8"/>
    <mergeCell ref="C7:C8"/>
    <mergeCell ref="A10:A12"/>
    <mergeCell ref="B10:B12"/>
    <mergeCell ref="A5:H5"/>
    <mergeCell ref="H7:H8"/>
    <mergeCell ref="A19:A26"/>
    <mergeCell ref="B19:B26"/>
    <mergeCell ref="A16:A18"/>
    <mergeCell ref="B16:B18"/>
    <mergeCell ref="A13:A15"/>
    <mergeCell ref="B13:B15"/>
    <mergeCell ref="D7:E7"/>
    <mergeCell ref="A7:A8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2012-07-05T11:26:26Z</cp:lastPrinted>
  <dcterms:created xsi:type="dcterms:W3CDTF">2001-09-07T12:46:35Z</dcterms:created>
  <dcterms:modified xsi:type="dcterms:W3CDTF">2012-07-05T11:27:19Z</dcterms:modified>
  <cp:category/>
  <cp:version/>
  <cp:contentType/>
  <cp:contentStatus/>
</cp:coreProperties>
</file>