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wyd zlecone" sheetId="1" r:id="rId1"/>
  </sheets>
  <definedNames>
    <definedName name="_xlnm.Print_Area" localSheetId="0">'wyd zlecone'!$A$1:$H$59</definedName>
  </definedNames>
  <calcPr fullCalcOnLoad="1"/>
</workbook>
</file>

<file path=xl/sharedStrings.xml><?xml version="1.0" encoding="utf-8"?>
<sst xmlns="http://schemas.openxmlformats.org/spreadsheetml/2006/main" count="63" uniqueCount="45">
  <si>
    <t>75011  Urzędy wojewódzkie : Razem</t>
  </si>
  <si>
    <t>750  Administracja publiczna - Razem</t>
  </si>
  <si>
    <t>751  Urzędy naczelnych organów władzy państwowej, kontroli i ochrony prawa oraz sądownictwa - Razem</t>
  </si>
  <si>
    <t>75414  Obrona cywilna : Razem</t>
  </si>
  <si>
    <t>Dział</t>
  </si>
  <si>
    <t>Rozdział</t>
  </si>
  <si>
    <t>75101  Urzędy naczelnych organów władzy państwowej, kontroli i ochrony prawa : Razem</t>
  </si>
  <si>
    <t>754  Bezpieczeństwo publiczne i ochrona przeciwpożarowa - Razem</t>
  </si>
  <si>
    <t>Zadanie</t>
  </si>
  <si>
    <t>852  Pomoc społeczna - Razem</t>
  </si>
  <si>
    <t xml:space="preserve">WYDATKI  OGÓŁEM </t>
  </si>
  <si>
    <t>85214  Zasiłki i pomoc w naturze oraz składki na ubezpieczenia emerytalne i rentowe: Razem</t>
  </si>
  <si>
    <t>Świadczenia społeczne</t>
  </si>
  <si>
    <t>Wynagrodzenia osobowe pracowników</t>
  </si>
  <si>
    <t>Składki na ubezpieczenia społeczne</t>
  </si>
  <si>
    <t>Składki na Fundusz Pracy</t>
  </si>
  <si>
    <t>Zakup usług pozostałych</t>
  </si>
  <si>
    <t>Składki na ubezpieczenia zdrowotne</t>
  </si>
  <si>
    <t>Wynagrodzenia bezosobowe</t>
  </si>
  <si>
    <t>Zakup materiałów i wyposażenia</t>
  </si>
  <si>
    <t>§</t>
  </si>
  <si>
    <t>85212 Świadczenia rodzinne, zaliczka alimentacyjna  oraz składki emerytalno rentowe z ubezpieczenia społecznego: Razem</t>
  </si>
  <si>
    <t>010</t>
  </si>
  <si>
    <t>01095</t>
  </si>
  <si>
    <t>różne opłaty i składki</t>
  </si>
  <si>
    <t>01095 Pozostała działalność  : Razem</t>
  </si>
  <si>
    <t>Podróże służbowe krajowe</t>
  </si>
  <si>
    <t>75113 Wybory do Parlamentu Europejskiego : Razem</t>
  </si>
  <si>
    <t>zakup materiałów i wyposażenia</t>
  </si>
  <si>
    <t>851 Ochrona zdrowia - Razem</t>
  </si>
  <si>
    <t>85195 Pozostała działalność : Razem</t>
  </si>
  <si>
    <t>Różne wydatki na rzecz osób fizycznych</t>
  </si>
  <si>
    <t>010  Rolnictwo łowiectwo - Razem</t>
  </si>
  <si>
    <t>Zakup akcesoriów komputerowych,w tym programów i licencji</t>
  </si>
  <si>
    <t>85213 Składki na ubezpieczenia zdrowotne opłacane za osoby pobierające niektóre świadczenia .z pomocy społecznej oraz niektóre świadczenia rodzinne oraz za osoby uczestniczące w zajęciach centrum integracji społecznej : Razem</t>
  </si>
  <si>
    <t xml:space="preserve">Plan wydatków po zmianach </t>
  </si>
  <si>
    <t xml:space="preserve"> % wykonania</t>
  </si>
  <si>
    <t>Wójta Gminy Michałowice</t>
  </si>
  <si>
    <t>Plan wydatków wg uchwały budżetowej</t>
  </si>
  <si>
    <t>Wykonanie wydatków</t>
  </si>
  <si>
    <t>75109 Wybory do rad gmin, rad powiatów i sejmików  województw, wybory wójtów, burmistrzów i prezydentów miast oraz referenda gminne, powiatowe i wojewódzkie : Razem</t>
  </si>
  <si>
    <t xml:space="preserve">Wykonanie wydatków związane z realizacją zadań z zakresu administracji rządowej i innych zadań zleconych odrębnymi ustawami za 2009  rok </t>
  </si>
  <si>
    <t>Załącznik nr 5</t>
  </si>
  <si>
    <t>do Zarządzenia Nr 37 /2010</t>
  </si>
  <si>
    <t>z dnia18 marca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</si>
</sst>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1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4" fontId="1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2.75"/>
  <cols>
    <col min="1" max="1" width="4.625" style="1" customWidth="1"/>
    <col min="2" max="2" width="7.875" style="1" customWidth="1"/>
    <col min="3" max="3" width="6.25390625" style="1" customWidth="1"/>
    <col min="4" max="4" width="50.875" style="1" customWidth="1"/>
    <col min="5" max="5" width="14.00390625" style="1" customWidth="1"/>
    <col min="6" max="6" width="13.75390625" style="1" customWidth="1"/>
    <col min="7" max="7" width="13.00390625" style="1" customWidth="1"/>
    <col min="8" max="8" width="12.375" style="1" customWidth="1"/>
    <col min="9" max="9" width="9.125" style="1" hidden="1" customWidth="1"/>
    <col min="10" max="16384" width="9.125" style="1" customWidth="1"/>
  </cols>
  <sheetData>
    <row r="1" ht="12" customHeight="1"/>
    <row r="2" spans="6:7" ht="16.5" customHeight="1">
      <c r="F2" s="28" t="s">
        <v>42</v>
      </c>
      <c r="G2" s="28"/>
    </row>
    <row r="3" spans="6:7" ht="12.75">
      <c r="F3" s="28" t="s">
        <v>43</v>
      </c>
      <c r="G3" s="28"/>
    </row>
    <row r="4" spans="6:7" ht="12.75">
      <c r="F4" s="28" t="s">
        <v>37</v>
      </c>
      <c r="G4" s="28"/>
    </row>
    <row r="5" spans="6:7" ht="12.75">
      <c r="F5" s="28" t="s">
        <v>44</v>
      </c>
      <c r="G5" s="28"/>
    </row>
    <row r="6" spans="6:7" ht="7.5" customHeight="1">
      <c r="F6" s="28"/>
      <c r="G6" s="28"/>
    </row>
    <row r="7" spans="1:8" s="12" customFormat="1" ht="28.5" customHeight="1">
      <c r="A7" s="56" t="s">
        <v>41</v>
      </c>
      <c r="B7" s="56"/>
      <c r="C7" s="56"/>
      <c r="D7" s="56"/>
      <c r="E7" s="56"/>
      <c r="F7" s="56"/>
      <c r="G7" s="56"/>
      <c r="H7" s="56"/>
    </row>
    <row r="8" spans="4:8" ht="12.75">
      <c r="D8" s="5"/>
      <c r="E8" s="5"/>
      <c r="F8" s="5"/>
      <c r="G8" s="5"/>
      <c r="H8" s="5"/>
    </row>
    <row r="9" ht="12.75" hidden="1"/>
    <row r="10" spans="1:9" ht="46.5" customHeight="1">
      <c r="A10" s="7" t="s">
        <v>4</v>
      </c>
      <c r="B10" s="7" t="s">
        <v>5</v>
      </c>
      <c r="C10" s="7" t="s">
        <v>20</v>
      </c>
      <c r="D10" s="7" t="s">
        <v>8</v>
      </c>
      <c r="E10" s="15" t="s">
        <v>38</v>
      </c>
      <c r="F10" s="15" t="s">
        <v>35</v>
      </c>
      <c r="G10" s="15" t="s">
        <v>39</v>
      </c>
      <c r="H10" s="7" t="s">
        <v>36</v>
      </c>
      <c r="I10" s="9"/>
    </row>
    <row r="11" spans="1:8" ht="12.75">
      <c r="A11" s="4">
        <v>1</v>
      </c>
      <c r="B11" s="4">
        <v>2</v>
      </c>
      <c r="C11" s="4">
        <v>3</v>
      </c>
      <c r="D11" s="4">
        <v>4</v>
      </c>
      <c r="E11" s="8">
        <v>5</v>
      </c>
      <c r="F11" s="8">
        <v>6</v>
      </c>
      <c r="G11" s="8">
        <v>7</v>
      </c>
      <c r="H11" s="8">
        <v>8</v>
      </c>
    </row>
    <row r="12" spans="1:8" ht="18.75" customHeight="1">
      <c r="A12" s="16" t="s">
        <v>22</v>
      </c>
      <c r="B12" s="19" t="s">
        <v>23</v>
      </c>
      <c r="C12" s="14">
        <v>4430</v>
      </c>
      <c r="D12" s="20" t="s">
        <v>24</v>
      </c>
      <c r="E12" s="29">
        <v>0</v>
      </c>
      <c r="F12" s="29">
        <v>22804</v>
      </c>
      <c r="G12" s="29">
        <v>22803.21</v>
      </c>
      <c r="H12" s="29">
        <f>SUM(G12/F12)*100</f>
        <v>99.99653569549201</v>
      </c>
    </row>
    <row r="13" spans="1:8" ht="17.25" customHeight="1">
      <c r="A13" s="21"/>
      <c r="B13" s="22"/>
      <c r="C13" s="3" t="s">
        <v>25</v>
      </c>
      <c r="D13" s="10"/>
      <c r="E13" s="30">
        <v>0</v>
      </c>
      <c r="F13" s="31">
        <f>SUM(F12)</f>
        <v>22804</v>
      </c>
      <c r="G13" s="29">
        <f>SUM(G12)</f>
        <v>22803.21</v>
      </c>
      <c r="H13" s="29">
        <f aca="true" t="shared" si="0" ref="H13:H59">SUM(G13/F13)*100</f>
        <v>99.99653569549201</v>
      </c>
    </row>
    <row r="14" spans="1:8" ht="15.75" customHeight="1">
      <c r="A14" s="46" t="s">
        <v>32</v>
      </c>
      <c r="B14" s="47"/>
      <c r="C14" s="47"/>
      <c r="D14" s="48"/>
      <c r="E14" s="32">
        <v>0</v>
      </c>
      <c r="F14" s="32">
        <f>SUM(F13)</f>
        <v>22804</v>
      </c>
      <c r="G14" s="32">
        <f>SUM(G13)</f>
        <v>22803.21</v>
      </c>
      <c r="H14" s="32">
        <f t="shared" si="0"/>
        <v>99.99653569549201</v>
      </c>
    </row>
    <row r="15" spans="1:8" ht="16.5" customHeight="1">
      <c r="A15" s="11">
        <v>750</v>
      </c>
      <c r="B15" s="14">
        <v>75011</v>
      </c>
      <c r="C15" s="14">
        <v>4010</v>
      </c>
      <c r="D15" s="9" t="s">
        <v>13</v>
      </c>
      <c r="E15" s="33">
        <v>67300</v>
      </c>
      <c r="F15" s="33">
        <v>67300</v>
      </c>
      <c r="G15" s="33">
        <v>67300</v>
      </c>
      <c r="H15" s="29">
        <f t="shared" si="0"/>
        <v>100</v>
      </c>
    </row>
    <row r="16" spans="1:8" ht="14.25" customHeight="1">
      <c r="A16" s="2"/>
      <c r="B16" s="14"/>
      <c r="C16" s="14">
        <v>4110</v>
      </c>
      <c r="D16" s="9" t="s">
        <v>14</v>
      </c>
      <c r="E16" s="33">
        <v>12400</v>
      </c>
      <c r="F16" s="33">
        <v>12400</v>
      </c>
      <c r="G16" s="33">
        <v>12400</v>
      </c>
      <c r="H16" s="29">
        <f t="shared" si="0"/>
        <v>100</v>
      </c>
    </row>
    <row r="17" spans="1:8" ht="15" customHeight="1">
      <c r="A17" s="2"/>
      <c r="B17" s="14"/>
      <c r="C17" s="14">
        <v>4120</v>
      </c>
      <c r="D17" s="9" t="s">
        <v>15</v>
      </c>
      <c r="E17" s="33">
        <v>1612</v>
      </c>
      <c r="F17" s="33">
        <v>1612</v>
      </c>
      <c r="G17" s="33">
        <v>1612</v>
      </c>
      <c r="H17" s="29">
        <f t="shared" si="0"/>
        <v>100</v>
      </c>
    </row>
    <row r="18" spans="1:17" ht="15" customHeight="1">
      <c r="A18" s="2"/>
      <c r="B18" s="2"/>
      <c r="C18" s="3" t="s">
        <v>0</v>
      </c>
      <c r="D18" s="10"/>
      <c r="E18" s="34">
        <f>SUM(E15:E17)</f>
        <v>81312</v>
      </c>
      <c r="F18" s="34">
        <f>SUM(F15:F17)</f>
        <v>81312</v>
      </c>
      <c r="G18" s="34">
        <f>SUM(G15:G17)</f>
        <v>81312</v>
      </c>
      <c r="H18" s="29">
        <f t="shared" si="0"/>
        <v>100</v>
      </c>
      <c r="L18" s="57"/>
      <c r="M18" s="57"/>
      <c r="N18" s="57"/>
      <c r="O18" s="57"/>
      <c r="P18" s="57"/>
      <c r="Q18" s="27"/>
    </row>
    <row r="19" spans="1:17" ht="15.75" customHeight="1">
      <c r="A19" s="46" t="s">
        <v>1</v>
      </c>
      <c r="B19" s="47"/>
      <c r="C19" s="47"/>
      <c r="D19" s="48"/>
      <c r="E19" s="35">
        <f>SUM(E18)</f>
        <v>81312</v>
      </c>
      <c r="F19" s="35">
        <f>SUM(F18)</f>
        <v>81312</v>
      </c>
      <c r="G19" s="35">
        <f>SUM(G18)</f>
        <v>81312</v>
      </c>
      <c r="H19" s="32">
        <f t="shared" si="0"/>
        <v>100</v>
      </c>
      <c r="L19" s="57"/>
      <c r="M19" s="57"/>
      <c r="N19" s="57"/>
      <c r="O19" s="57"/>
      <c r="P19" s="57"/>
      <c r="Q19" s="58"/>
    </row>
    <row r="20" spans="1:17" ht="12.75">
      <c r="A20" s="11">
        <v>751</v>
      </c>
      <c r="B20" s="14">
        <v>75101</v>
      </c>
      <c r="C20" s="14">
        <v>4110</v>
      </c>
      <c r="D20" s="9" t="s">
        <v>14</v>
      </c>
      <c r="E20" s="33">
        <v>322</v>
      </c>
      <c r="F20" s="33">
        <v>322</v>
      </c>
      <c r="G20" s="33">
        <v>322</v>
      </c>
      <c r="H20" s="29">
        <f t="shared" si="0"/>
        <v>100</v>
      </c>
      <c r="L20" s="57"/>
      <c r="M20" s="57"/>
      <c r="N20" s="57"/>
      <c r="O20" s="57"/>
      <c r="P20" s="57"/>
      <c r="Q20" s="27"/>
    </row>
    <row r="21" spans="1:17" ht="12.75">
      <c r="A21" s="2"/>
      <c r="B21" s="14"/>
      <c r="C21" s="14">
        <v>4120</v>
      </c>
      <c r="D21" s="9" t="s">
        <v>15</v>
      </c>
      <c r="E21" s="33">
        <v>52</v>
      </c>
      <c r="F21" s="33">
        <v>52</v>
      </c>
      <c r="G21" s="33">
        <v>52</v>
      </c>
      <c r="H21" s="29">
        <f t="shared" si="0"/>
        <v>100</v>
      </c>
      <c r="L21" s="57"/>
      <c r="M21" s="57"/>
      <c r="N21" s="57"/>
      <c r="O21" s="57"/>
      <c r="P21" s="57"/>
      <c r="Q21" s="27"/>
    </row>
    <row r="22" spans="1:8" ht="12.75">
      <c r="A22" s="2"/>
      <c r="B22" s="14"/>
      <c r="C22" s="14">
        <v>4170</v>
      </c>
      <c r="D22" s="13" t="s">
        <v>18</v>
      </c>
      <c r="E22" s="33">
        <v>2135</v>
      </c>
      <c r="F22" s="33">
        <v>2135</v>
      </c>
      <c r="G22" s="33">
        <v>2135</v>
      </c>
      <c r="H22" s="29">
        <f t="shared" si="0"/>
        <v>100</v>
      </c>
    </row>
    <row r="23" spans="1:8" ht="26.25" customHeight="1">
      <c r="A23" s="2"/>
      <c r="B23" s="2"/>
      <c r="C23" s="43" t="s">
        <v>6</v>
      </c>
      <c r="D23" s="49"/>
      <c r="E23" s="34">
        <f>SUM(E20:E22)</f>
        <v>2509</v>
      </c>
      <c r="F23" s="34">
        <f>SUM(F20:F22)</f>
        <v>2509</v>
      </c>
      <c r="G23" s="34">
        <f>SUM(G20:G22)</f>
        <v>2509</v>
      </c>
      <c r="H23" s="32">
        <f t="shared" si="0"/>
        <v>100</v>
      </c>
    </row>
    <row r="24" spans="1:8" ht="15.75" customHeight="1">
      <c r="A24" s="2"/>
      <c r="B24" s="23">
        <v>75109</v>
      </c>
      <c r="C24" s="17">
        <v>3030</v>
      </c>
      <c r="D24" s="20" t="s">
        <v>31</v>
      </c>
      <c r="E24" s="33">
        <v>0</v>
      </c>
      <c r="F24" s="33">
        <v>10380</v>
      </c>
      <c r="G24" s="33">
        <v>10380</v>
      </c>
      <c r="H24" s="29">
        <f t="shared" si="0"/>
        <v>100</v>
      </c>
    </row>
    <row r="25" spans="1:8" ht="16.5" customHeight="1">
      <c r="A25" s="2"/>
      <c r="B25" s="23"/>
      <c r="C25" s="24">
        <v>4110</v>
      </c>
      <c r="D25" s="25" t="s">
        <v>14</v>
      </c>
      <c r="E25" s="33">
        <v>0</v>
      </c>
      <c r="F25" s="33">
        <v>481.69</v>
      </c>
      <c r="G25" s="33">
        <v>481.69</v>
      </c>
      <c r="H25" s="29">
        <f t="shared" si="0"/>
        <v>100</v>
      </c>
    </row>
    <row r="26" spans="1:8" ht="16.5" customHeight="1">
      <c r="A26" s="2"/>
      <c r="B26" s="7"/>
      <c r="C26" s="14">
        <v>4120</v>
      </c>
      <c r="D26" s="9" t="s">
        <v>15</v>
      </c>
      <c r="E26" s="33">
        <v>0</v>
      </c>
      <c r="F26" s="33">
        <v>78.15</v>
      </c>
      <c r="G26" s="33">
        <v>78.15</v>
      </c>
      <c r="H26" s="29">
        <f t="shared" si="0"/>
        <v>100</v>
      </c>
    </row>
    <row r="27" spans="1:8" ht="15" customHeight="1">
      <c r="A27" s="2"/>
      <c r="B27" s="7"/>
      <c r="C27" s="14">
        <v>4170</v>
      </c>
      <c r="D27" s="13" t="s">
        <v>18</v>
      </c>
      <c r="E27" s="33">
        <v>0</v>
      </c>
      <c r="F27" s="33">
        <v>3640</v>
      </c>
      <c r="G27" s="33">
        <v>3640</v>
      </c>
      <c r="H27" s="29">
        <f t="shared" si="0"/>
        <v>100</v>
      </c>
    </row>
    <row r="28" spans="1:8" ht="15" customHeight="1">
      <c r="A28" s="2"/>
      <c r="B28" s="7"/>
      <c r="C28" s="14">
        <v>4210</v>
      </c>
      <c r="D28" s="9" t="s">
        <v>19</v>
      </c>
      <c r="E28" s="33">
        <v>0</v>
      </c>
      <c r="F28" s="33">
        <v>4468.26</v>
      </c>
      <c r="G28" s="33">
        <v>4468.26</v>
      </c>
      <c r="H28" s="29">
        <f t="shared" si="0"/>
        <v>100</v>
      </c>
    </row>
    <row r="29" spans="1:8" ht="16.5" customHeight="1">
      <c r="A29" s="2"/>
      <c r="B29" s="7"/>
      <c r="C29" s="14">
        <v>4300</v>
      </c>
      <c r="D29" s="13" t="s">
        <v>16</v>
      </c>
      <c r="E29" s="33">
        <v>0</v>
      </c>
      <c r="F29" s="33">
        <v>1283.1</v>
      </c>
      <c r="G29" s="33">
        <v>1283.1</v>
      </c>
      <c r="H29" s="29">
        <f t="shared" si="0"/>
        <v>100</v>
      </c>
    </row>
    <row r="30" spans="1:8" ht="15.75" customHeight="1">
      <c r="A30" s="2"/>
      <c r="B30" s="7"/>
      <c r="C30" s="24">
        <v>4410</v>
      </c>
      <c r="D30" s="26" t="s">
        <v>26</v>
      </c>
      <c r="E30" s="33">
        <v>0</v>
      </c>
      <c r="F30" s="33">
        <v>2000</v>
      </c>
      <c r="G30" s="33">
        <v>2000</v>
      </c>
      <c r="H30" s="29">
        <f t="shared" si="0"/>
        <v>100</v>
      </c>
    </row>
    <row r="31" spans="1:8" ht="14.25" customHeight="1">
      <c r="A31" s="2"/>
      <c r="B31" s="7"/>
      <c r="C31" s="24">
        <v>4750</v>
      </c>
      <c r="D31" s="26" t="s">
        <v>33</v>
      </c>
      <c r="E31" s="33">
        <v>0</v>
      </c>
      <c r="F31" s="33">
        <v>841.8</v>
      </c>
      <c r="G31" s="33">
        <v>841.8</v>
      </c>
      <c r="H31" s="29">
        <f t="shared" si="0"/>
        <v>100</v>
      </c>
    </row>
    <row r="32" spans="1:8" ht="40.5" customHeight="1">
      <c r="A32" s="2"/>
      <c r="B32" s="2"/>
      <c r="C32" s="43" t="s">
        <v>40</v>
      </c>
      <c r="D32" s="59"/>
      <c r="E32" s="34">
        <f>SUM(E24:E31)</f>
        <v>0</v>
      </c>
      <c r="F32" s="34">
        <f>SUM(F24:F31)</f>
        <v>23172.999999999996</v>
      </c>
      <c r="G32" s="34">
        <f>SUM(G24:G31)</f>
        <v>23172.999999999996</v>
      </c>
      <c r="H32" s="39">
        <f t="shared" si="0"/>
        <v>100</v>
      </c>
    </row>
    <row r="33" spans="1:8" ht="15" customHeight="1">
      <c r="A33" s="2"/>
      <c r="B33" s="23">
        <v>75113</v>
      </c>
      <c r="C33" s="17">
        <v>3030</v>
      </c>
      <c r="D33" s="20" t="s">
        <v>31</v>
      </c>
      <c r="E33" s="33">
        <v>0</v>
      </c>
      <c r="F33" s="33">
        <v>8910</v>
      </c>
      <c r="G33" s="36">
        <v>8910</v>
      </c>
      <c r="H33" s="29">
        <f t="shared" si="0"/>
        <v>100</v>
      </c>
    </row>
    <row r="34" spans="1:8" ht="15.75" customHeight="1">
      <c r="A34" s="2"/>
      <c r="B34" s="23"/>
      <c r="C34" s="24">
        <v>4110</v>
      </c>
      <c r="D34" s="25" t="s">
        <v>14</v>
      </c>
      <c r="E34" s="33">
        <v>0</v>
      </c>
      <c r="F34" s="33">
        <v>523</v>
      </c>
      <c r="G34" s="36">
        <v>523</v>
      </c>
      <c r="H34" s="29">
        <f t="shared" si="0"/>
        <v>100</v>
      </c>
    </row>
    <row r="35" spans="1:8" ht="14.25" customHeight="1">
      <c r="A35" s="2"/>
      <c r="B35" s="7"/>
      <c r="C35" s="14">
        <v>4120</v>
      </c>
      <c r="D35" s="9" t="s">
        <v>15</v>
      </c>
      <c r="E35" s="33">
        <v>0</v>
      </c>
      <c r="F35" s="33">
        <v>85</v>
      </c>
      <c r="G35" s="36">
        <v>85</v>
      </c>
      <c r="H35" s="29">
        <f t="shared" si="0"/>
        <v>100</v>
      </c>
    </row>
    <row r="36" spans="1:8" ht="13.5" customHeight="1">
      <c r="A36" s="2"/>
      <c r="B36" s="7"/>
      <c r="C36" s="14">
        <v>4170</v>
      </c>
      <c r="D36" s="13" t="s">
        <v>18</v>
      </c>
      <c r="E36" s="33">
        <v>0</v>
      </c>
      <c r="F36" s="33">
        <v>3980</v>
      </c>
      <c r="G36" s="36">
        <v>3980</v>
      </c>
      <c r="H36" s="29">
        <f t="shared" si="0"/>
        <v>100</v>
      </c>
    </row>
    <row r="37" spans="1:8" ht="14.25" customHeight="1">
      <c r="A37" s="2"/>
      <c r="B37" s="7"/>
      <c r="C37" s="14">
        <v>4210</v>
      </c>
      <c r="D37" s="9" t="s">
        <v>19</v>
      </c>
      <c r="E37" s="33">
        <v>0</v>
      </c>
      <c r="F37" s="33">
        <v>3352.2</v>
      </c>
      <c r="G37" s="36">
        <v>3352.2</v>
      </c>
      <c r="H37" s="29">
        <f t="shared" si="0"/>
        <v>100</v>
      </c>
    </row>
    <row r="38" spans="1:8" ht="12.75" customHeight="1">
      <c r="A38" s="2"/>
      <c r="B38" s="7"/>
      <c r="C38" s="24">
        <v>4410</v>
      </c>
      <c r="D38" s="26" t="s">
        <v>26</v>
      </c>
      <c r="E38" s="33">
        <v>0</v>
      </c>
      <c r="F38" s="33">
        <v>1400</v>
      </c>
      <c r="G38" s="36">
        <v>1400</v>
      </c>
      <c r="H38" s="29">
        <f t="shared" si="0"/>
        <v>100</v>
      </c>
    </row>
    <row r="39" spans="1:8" ht="15.75" customHeight="1">
      <c r="A39" s="2"/>
      <c r="B39" s="7"/>
      <c r="C39" s="24">
        <v>4750</v>
      </c>
      <c r="D39" s="26" t="s">
        <v>33</v>
      </c>
      <c r="E39" s="33">
        <v>0</v>
      </c>
      <c r="F39" s="33">
        <v>841.8</v>
      </c>
      <c r="G39" s="36">
        <v>841.8</v>
      </c>
      <c r="H39" s="29">
        <f t="shared" si="0"/>
        <v>100</v>
      </c>
    </row>
    <row r="40" spans="1:8" ht="16.5" customHeight="1">
      <c r="A40" s="2"/>
      <c r="B40" s="7"/>
      <c r="C40" s="43" t="s">
        <v>27</v>
      </c>
      <c r="D40" s="49"/>
      <c r="E40" s="34">
        <v>0</v>
      </c>
      <c r="F40" s="34">
        <f>SUM(F33:F39)</f>
        <v>19092</v>
      </c>
      <c r="G40" s="34">
        <f>SUM(G33:G39)</f>
        <v>19092</v>
      </c>
      <c r="H40" s="32">
        <f t="shared" si="0"/>
        <v>100</v>
      </c>
    </row>
    <row r="41" spans="1:8" ht="25.5" customHeight="1">
      <c r="A41" s="50" t="s">
        <v>2</v>
      </c>
      <c r="B41" s="51"/>
      <c r="C41" s="51"/>
      <c r="D41" s="52"/>
      <c r="E41" s="35">
        <f>SUM(E23+E32+E40)</f>
        <v>2509</v>
      </c>
      <c r="F41" s="35">
        <f>SUM(F23+F32+F40)</f>
        <v>44774</v>
      </c>
      <c r="G41" s="35">
        <f>SUM(G23+G32+G40)</f>
        <v>44774</v>
      </c>
      <c r="H41" s="35">
        <f>SUM(H23+H32+H40)</f>
        <v>300</v>
      </c>
    </row>
    <row r="42" spans="1:8" ht="15.75" customHeight="1">
      <c r="A42" s="11">
        <v>754</v>
      </c>
      <c r="B42" s="14">
        <v>75414</v>
      </c>
      <c r="C42" s="14">
        <v>4210</v>
      </c>
      <c r="D42" s="9" t="s">
        <v>19</v>
      </c>
      <c r="E42" s="33">
        <v>400</v>
      </c>
      <c r="F42" s="33">
        <v>400</v>
      </c>
      <c r="G42" s="33">
        <v>400</v>
      </c>
      <c r="H42" s="29">
        <f t="shared" si="0"/>
        <v>100</v>
      </c>
    </row>
    <row r="43" spans="1:8" ht="13.5">
      <c r="A43" s="2"/>
      <c r="B43" s="2"/>
      <c r="C43" s="3" t="s">
        <v>3</v>
      </c>
      <c r="D43" s="3"/>
      <c r="E43" s="34">
        <f aca="true" t="shared" si="1" ref="E43:G44">SUM(E42)</f>
        <v>400</v>
      </c>
      <c r="F43" s="34">
        <f t="shared" si="1"/>
        <v>400</v>
      </c>
      <c r="G43" s="34">
        <f t="shared" si="1"/>
        <v>400</v>
      </c>
      <c r="H43" s="32">
        <f t="shared" si="0"/>
        <v>100</v>
      </c>
    </row>
    <row r="44" spans="1:8" ht="15" customHeight="1">
      <c r="A44" s="46" t="s">
        <v>7</v>
      </c>
      <c r="B44" s="47"/>
      <c r="C44" s="47"/>
      <c r="D44" s="48"/>
      <c r="E44" s="35">
        <f t="shared" si="1"/>
        <v>400</v>
      </c>
      <c r="F44" s="35">
        <f t="shared" si="1"/>
        <v>400</v>
      </c>
      <c r="G44" s="35">
        <f t="shared" si="1"/>
        <v>400</v>
      </c>
      <c r="H44" s="29">
        <f t="shared" si="0"/>
        <v>100</v>
      </c>
    </row>
    <row r="45" spans="1:8" ht="15" customHeight="1">
      <c r="A45" s="7">
        <v>851</v>
      </c>
      <c r="B45" s="23">
        <v>85195</v>
      </c>
      <c r="C45" s="23">
        <v>4210</v>
      </c>
      <c r="D45" s="18" t="s">
        <v>28</v>
      </c>
      <c r="E45" s="33">
        <v>0</v>
      </c>
      <c r="F45" s="33">
        <v>337</v>
      </c>
      <c r="G45" s="37">
        <v>336.94</v>
      </c>
      <c r="H45" s="29">
        <f t="shared" si="0"/>
        <v>99.98219584569733</v>
      </c>
    </row>
    <row r="46" spans="1:8" ht="14.25" customHeight="1">
      <c r="A46" s="7"/>
      <c r="B46" s="23"/>
      <c r="C46" s="3" t="s">
        <v>30</v>
      </c>
      <c r="D46" s="3"/>
      <c r="E46" s="38">
        <v>0</v>
      </c>
      <c r="F46" s="34">
        <f>SUM(F45)</f>
        <v>337</v>
      </c>
      <c r="G46" s="34">
        <f>SUM(G45)</f>
        <v>336.94</v>
      </c>
      <c r="H46" s="32">
        <f t="shared" si="0"/>
        <v>99.98219584569733</v>
      </c>
    </row>
    <row r="47" spans="1:8" ht="17.25" customHeight="1">
      <c r="A47" s="53" t="s">
        <v>29</v>
      </c>
      <c r="B47" s="54"/>
      <c r="C47" s="54"/>
      <c r="D47" s="55"/>
      <c r="E47" s="35">
        <f>SUM(E46)</f>
        <v>0</v>
      </c>
      <c r="F47" s="35">
        <f>SUM(F46)</f>
        <v>337</v>
      </c>
      <c r="G47" s="35">
        <f>SUM(G46)</f>
        <v>336.94</v>
      </c>
      <c r="H47" s="32">
        <f t="shared" si="0"/>
        <v>99.98219584569733</v>
      </c>
    </row>
    <row r="48" spans="1:8" ht="15.75" customHeight="1">
      <c r="A48" s="11">
        <v>852</v>
      </c>
      <c r="B48" s="14">
        <v>85212</v>
      </c>
      <c r="C48" s="14">
        <v>3110</v>
      </c>
      <c r="D48" s="13" t="s">
        <v>12</v>
      </c>
      <c r="E48" s="33">
        <v>1189900</v>
      </c>
      <c r="F48" s="33">
        <v>1044000</v>
      </c>
      <c r="G48" s="37">
        <v>1017497.7</v>
      </c>
      <c r="H48" s="29">
        <f t="shared" si="0"/>
        <v>97.46146551724138</v>
      </c>
    </row>
    <row r="49" spans="1:8" ht="13.5" customHeight="1">
      <c r="A49" s="6"/>
      <c r="B49" s="14"/>
      <c r="C49" s="14">
        <v>4010</v>
      </c>
      <c r="D49" s="13" t="s">
        <v>13</v>
      </c>
      <c r="E49" s="33">
        <v>22970</v>
      </c>
      <c r="F49" s="33">
        <v>20143</v>
      </c>
      <c r="G49" s="37">
        <v>19079.3</v>
      </c>
      <c r="H49" s="29">
        <f t="shared" si="0"/>
        <v>94.71925731023184</v>
      </c>
    </row>
    <row r="50" spans="1:8" ht="13.5" customHeight="1">
      <c r="A50" s="6"/>
      <c r="B50" s="14"/>
      <c r="C50" s="14">
        <v>4110</v>
      </c>
      <c r="D50" s="13" t="s">
        <v>14</v>
      </c>
      <c r="E50" s="33">
        <v>16515</v>
      </c>
      <c r="F50" s="33">
        <v>14544</v>
      </c>
      <c r="G50" s="37">
        <v>12863.38</v>
      </c>
      <c r="H50" s="29">
        <f t="shared" si="0"/>
        <v>88.44458195819581</v>
      </c>
    </row>
    <row r="51" spans="1:8" ht="15" customHeight="1">
      <c r="A51" s="6"/>
      <c r="B51" s="14"/>
      <c r="C51" s="14">
        <v>4120</v>
      </c>
      <c r="D51" s="13" t="s">
        <v>15</v>
      </c>
      <c r="E51" s="33">
        <v>565</v>
      </c>
      <c r="F51" s="33">
        <v>495</v>
      </c>
      <c r="G51" s="37">
        <v>467.43</v>
      </c>
      <c r="H51" s="29">
        <f t="shared" si="0"/>
        <v>94.43030303030304</v>
      </c>
    </row>
    <row r="52" spans="1:8" ht="15.75" customHeight="1">
      <c r="A52" s="6"/>
      <c r="B52" s="14"/>
      <c r="C52" s="14">
        <v>4300</v>
      </c>
      <c r="D52" s="13" t="s">
        <v>16</v>
      </c>
      <c r="E52" s="33">
        <v>10050</v>
      </c>
      <c r="F52" s="33">
        <v>8818</v>
      </c>
      <c r="G52" s="37">
        <v>8316.06</v>
      </c>
      <c r="H52" s="29">
        <f t="shared" si="0"/>
        <v>94.30777954184622</v>
      </c>
    </row>
    <row r="53" spans="1:8" ht="27" customHeight="1">
      <c r="A53" s="2"/>
      <c r="B53" s="2"/>
      <c r="C53" s="43" t="s">
        <v>21</v>
      </c>
      <c r="D53" s="45"/>
      <c r="E53" s="34">
        <f>SUM(E48:E52)</f>
        <v>1240000</v>
      </c>
      <c r="F53" s="34">
        <f>SUM(F48:F52)</f>
        <v>1088000</v>
      </c>
      <c r="G53" s="34">
        <f>SUM(G48:G52)</f>
        <v>1058223.8699999999</v>
      </c>
      <c r="H53" s="32">
        <f t="shared" si="0"/>
        <v>97.26322334558823</v>
      </c>
    </row>
    <row r="54" spans="1:8" ht="13.5" customHeight="1">
      <c r="A54" s="2"/>
      <c r="B54" s="14">
        <v>85213</v>
      </c>
      <c r="C54" s="14">
        <v>4130</v>
      </c>
      <c r="D54" s="9" t="s">
        <v>17</v>
      </c>
      <c r="E54" s="33">
        <v>13400</v>
      </c>
      <c r="F54" s="33">
        <v>8364</v>
      </c>
      <c r="G54" s="33">
        <v>8317.01</v>
      </c>
      <c r="H54" s="29">
        <f t="shared" si="0"/>
        <v>99.43818747011</v>
      </c>
    </row>
    <row r="55" spans="1:8" ht="54" customHeight="1">
      <c r="A55" s="2"/>
      <c r="B55" s="2"/>
      <c r="C55" s="43" t="s">
        <v>34</v>
      </c>
      <c r="D55" s="45"/>
      <c r="E55" s="34">
        <f>SUM(E54)</f>
        <v>13400</v>
      </c>
      <c r="F55" s="34">
        <f>SUM(F54)</f>
        <v>8364</v>
      </c>
      <c r="G55" s="34">
        <f>SUM(G54)</f>
        <v>8317.01</v>
      </c>
      <c r="H55" s="32">
        <f t="shared" si="0"/>
        <v>99.43818747011</v>
      </c>
    </row>
    <row r="56" spans="1:8" ht="16.5" customHeight="1">
      <c r="A56" s="2"/>
      <c r="B56" s="14">
        <v>85214</v>
      </c>
      <c r="C56" s="14">
        <v>3110</v>
      </c>
      <c r="D56" s="9" t="s">
        <v>12</v>
      </c>
      <c r="E56" s="33">
        <v>148000</v>
      </c>
      <c r="F56" s="33">
        <v>90714</v>
      </c>
      <c r="G56" s="33">
        <v>90613.94</v>
      </c>
      <c r="H56" s="29">
        <f t="shared" si="0"/>
        <v>99.88969729038517</v>
      </c>
    </row>
    <row r="57" spans="1:8" ht="26.25" customHeight="1">
      <c r="A57" s="2"/>
      <c r="B57" s="2"/>
      <c r="C57" s="43" t="s">
        <v>11</v>
      </c>
      <c r="D57" s="44"/>
      <c r="E57" s="34">
        <f>SUM(E56)</f>
        <v>148000</v>
      </c>
      <c r="F57" s="34">
        <f>SUM(F56)</f>
        <v>90714</v>
      </c>
      <c r="G57" s="34">
        <f>SUM(G56)</f>
        <v>90613.94</v>
      </c>
      <c r="H57" s="32">
        <f t="shared" si="0"/>
        <v>99.88969729038517</v>
      </c>
    </row>
    <row r="58" spans="1:8" ht="12.75">
      <c r="A58" s="46" t="s">
        <v>9</v>
      </c>
      <c r="B58" s="47"/>
      <c r="C58" s="47"/>
      <c r="D58" s="48"/>
      <c r="E58" s="35">
        <f>SUM(E53+E55+E57)</f>
        <v>1401400</v>
      </c>
      <c r="F58" s="35">
        <f>SUM(F53+F55+F57)</f>
        <v>1187078</v>
      </c>
      <c r="G58" s="35">
        <f>SUM(G53+G55+G57)</f>
        <v>1157154.8199999998</v>
      </c>
      <c r="H58" s="32">
        <f t="shared" si="0"/>
        <v>97.47925747086542</v>
      </c>
    </row>
    <row r="59" spans="1:8" ht="12.75">
      <c r="A59" s="40" t="s">
        <v>10</v>
      </c>
      <c r="B59" s="41"/>
      <c r="C59" s="41"/>
      <c r="D59" s="42"/>
      <c r="E59" s="35">
        <f>SUM(E19+E41+E44+E58)</f>
        <v>1485621</v>
      </c>
      <c r="F59" s="35">
        <f>SUM(F14+F19+F41+F44+F47+F58)</f>
        <v>1336705</v>
      </c>
      <c r="G59" s="35">
        <f>SUM(G14+G19+G41+G44+G47+G58)</f>
        <v>1306780.9699999997</v>
      </c>
      <c r="H59" s="32">
        <f t="shared" si="0"/>
        <v>97.76135871415157</v>
      </c>
    </row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mergeCells count="18">
    <mergeCell ref="A14:D14"/>
    <mergeCell ref="C40:D40"/>
    <mergeCell ref="A7:H7"/>
    <mergeCell ref="L18:P18"/>
    <mergeCell ref="L20:P20"/>
    <mergeCell ref="L21:P21"/>
    <mergeCell ref="L19:Q19"/>
    <mergeCell ref="C32:D32"/>
    <mergeCell ref="A59:D59"/>
    <mergeCell ref="C57:D57"/>
    <mergeCell ref="C55:D55"/>
    <mergeCell ref="A19:D19"/>
    <mergeCell ref="A58:D58"/>
    <mergeCell ref="C23:D23"/>
    <mergeCell ref="A41:D41"/>
    <mergeCell ref="A44:D44"/>
    <mergeCell ref="C53:D53"/>
    <mergeCell ref="A47:D47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2010-03-18T10:17:26Z</cp:lastPrinted>
  <dcterms:created xsi:type="dcterms:W3CDTF">2001-08-02T07:18:30Z</dcterms:created>
  <dcterms:modified xsi:type="dcterms:W3CDTF">2010-04-01T07:48:07Z</dcterms:modified>
  <cp:category/>
  <cp:version/>
  <cp:contentType/>
  <cp:contentStatus/>
</cp:coreProperties>
</file>