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04'!$9:$10</definedName>
  </definedNames>
  <calcPr fullCalcOnLoad="1"/>
</workbook>
</file>

<file path=xl/sharedStrings.xml><?xml version="1.0" encoding="utf-8"?>
<sst xmlns="http://schemas.openxmlformats.org/spreadsheetml/2006/main" count="40" uniqueCount="40">
  <si>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</si>
  <si>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</si>
  <si>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</si>
  <si>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</si>
  <si>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</si>
  <si>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</si>
  <si>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</si>
  <si>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</si>
  <si>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</si>
  <si>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</si>
  <si>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</si>
  <si>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</si>
  <si>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Dotacje ogółem</t>
  </si>
  <si>
    <t>(dane w zł)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</si>
  <si>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</si>
  <si>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</si>
  <si>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</si>
  <si>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</si>
  <si>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</si>
  <si>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 z zakresu administracji rządowej oraz innych zadań zleconych gminie-z zakresu spraw obywatelskich</t>
  </si>
  <si>
    <t>dotacje celowe otrzymane z budżetu państwa na realizację zadań bieżących z zakresu administracji rządowej oraz innych zadań zleconych gminie - z zakresu obrony cywilnej</t>
  </si>
  <si>
    <t>dotacje celowe otrzymane z budżetu państwa na realizację zadań bieżących  z zakresu administracji rządowej oraz innych zadań zleconych gminie - z zakresu pomocy społecznej- świadczenia rodzinne</t>
  </si>
  <si>
    <t>dotacje celowe otrzymane z budżetu państwa na realizację zadań bieżących  z zakresu administracji rządowej oraz innych zadań zleconych gminie - z zakresu pomocy społecznej- składki na ubezpieczenie zdrowotne</t>
  </si>
  <si>
    <t>dotacje celowe otrzymane z budżetu państwa na realizację zadań bieżących z zakresu administracji rządowej oraz innych zadań zleconych gminie  - z zakresu pomocy społecznej-  zasiłki i pomoc w naturze</t>
  </si>
  <si>
    <t>z zakresu administracji rządowej - wybory do parlamentu europejskiego</t>
  </si>
  <si>
    <t>010</t>
  </si>
  <si>
    <t>01095</t>
  </si>
  <si>
    <t xml:space="preserve">z zakresu rolnictwa i łowiectwa - zwrot podatku akcyzowego zawartego w cenie paliwa napędowego wykorzystywanego do produkcji rolnej </t>
  </si>
  <si>
    <t>Dział 010 Rolnictwo i łowiectwo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</si>
  <si>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</si>
  <si>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</si>
  <si>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 %</t>
  </si>
  <si>
    <t xml:space="preserve">Wykonanie dochodów związane z realizacją zadań z zakresu administracji rządowej i innych zadań zleconych odrębnymi ustawami za I półrocze  2009  roku  </t>
  </si>
  <si>
    <t xml:space="preserve">                                                         Wójta Gminy Michałowice</t>
  </si>
  <si>
    <t>Plan dochodów po zmianach</t>
  </si>
  <si>
    <t>Wykonanie za I półrocze 2009 roku</t>
  </si>
  <si>
    <t>Plan dochodów  na 2009 r wg uchwały budżetowej</t>
  </si>
  <si>
    <t xml:space="preserve">                                                         do Zarządzenia Nr 156/2009</t>
  </si>
  <si>
    <t xml:space="preserve">                                                         z dnia 7 sierpnia 2009 r</t>
  </si>
  <si>
    <t xml:space="preserve">                                                         Załącznik Nr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</si>
</sst>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1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workbookViewId="0" topLeftCell="A1">
      <selection activeCell="E3" sqref="E3:P3"/>
    </sheetView>
  </sheetViews>
  <sheetFormatPr defaultColWidth="9.00390625" defaultRowHeight="12.75"/>
  <cols>
    <col min="1" max="1" width="4.00390625" style="6" customWidth="1"/>
    <col min="2" max="2" width="4.875" style="6" customWidth="1"/>
    <col min="3" max="3" width="8.00390625" style="6" customWidth="1"/>
    <col min="4" max="4" width="9.625" style="6" customWidth="1"/>
    <col min="5" max="5" width="47.375" style="6" customWidth="1"/>
    <col min="6" max="6" width="9.25390625" style="6" hidden="1" customWidth="1"/>
    <col min="7" max="8" width="11.625" style="6" hidden="1" customWidth="1"/>
    <col min="9" max="9" width="10.125" style="6" hidden="1" customWidth="1"/>
    <col min="10" max="10" width="10.00390625" style="6" hidden="1" customWidth="1"/>
    <col min="11" max="11" width="11.625" style="6" hidden="1" customWidth="1"/>
    <col min="12" max="14" width="11.625" style="6" customWidth="1"/>
    <col min="15" max="15" width="11.00390625" style="6" customWidth="1"/>
    <col min="16" max="16" width="11.625" style="6" hidden="1" customWidth="1"/>
    <col min="17" max="16384" width="9.125" style="6" customWidth="1"/>
  </cols>
  <sheetData>
    <row r="1" spans="1:16" ht="12.75">
      <c r="A1" s="59"/>
      <c r="B1" s="59"/>
      <c r="C1" s="59"/>
      <c r="D1" s="59"/>
      <c r="E1" s="59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ht="16.5" customHeight="1">
      <c r="A2" s="7"/>
      <c r="B2" s="7"/>
      <c r="C2" s="7"/>
      <c r="D2" s="8"/>
      <c r="E2" s="4" t="s">
        <v>39</v>
      </c>
      <c r="F2" s="9"/>
      <c r="G2" s="9"/>
      <c r="H2" s="9"/>
      <c r="I2" s="9"/>
      <c r="J2" s="9"/>
      <c r="K2" s="54"/>
      <c r="L2" s="53"/>
      <c r="M2" s="53"/>
      <c r="N2" s="53"/>
      <c r="O2" s="53"/>
      <c r="P2" s="53"/>
      <c r="Q2" s="1"/>
      <c r="S2" s="1"/>
      <c r="T2" s="2"/>
    </row>
    <row r="3" spans="1:20" ht="15" customHeight="1">
      <c r="A3" s="10"/>
      <c r="B3" s="10"/>
      <c r="C3" s="10"/>
      <c r="D3" s="8"/>
      <c r="E3" s="54" t="s">
        <v>37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  <c r="S3" s="1"/>
      <c r="T3" s="2"/>
    </row>
    <row r="4" spans="1:20" ht="14.25" customHeight="1">
      <c r="A4" s="10"/>
      <c r="B4" s="10"/>
      <c r="C4" s="10"/>
      <c r="D4" s="8"/>
      <c r="E4" s="4" t="s">
        <v>33</v>
      </c>
      <c r="F4" s="9"/>
      <c r="G4" s="9"/>
      <c r="H4" s="9"/>
      <c r="I4" s="9"/>
      <c r="J4" s="9"/>
      <c r="K4" s="54"/>
      <c r="L4" s="53"/>
      <c r="M4" s="53"/>
      <c r="N4" s="53"/>
      <c r="O4" s="53"/>
      <c r="P4" s="53"/>
      <c r="Q4" s="1"/>
      <c r="S4" s="1"/>
      <c r="T4" s="2"/>
    </row>
    <row r="5" spans="1:20" ht="16.5" customHeight="1">
      <c r="A5" s="1"/>
      <c r="B5" s="1"/>
      <c r="C5" s="1"/>
      <c r="D5" s="3"/>
      <c r="E5" s="52" t="s">
        <v>38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"/>
      <c r="S5" s="1"/>
      <c r="T5" s="2"/>
    </row>
    <row r="6" spans="1:20" ht="12.75">
      <c r="A6" s="1"/>
      <c r="B6" s="1"/>
      <c r="C6" s="1"/>
      <c r="D6" s="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  <c r="S6" s="1"/>
      <c r="T6" s="2"/>
    </row>
    <row r="7" spans="1:20" s="28" customFormat="1" ht="31.5" customHeight="1">
      <c r="A7" s="60" t="s">
        <v>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7"/>
      <c r="Q7" s="26"/>
      <c r="S7" s="26"/>
      <c r="T7" s="29"/>
    </row>
    <row r="8" spans="1:20" s="28" customFormat="1" ht="18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 t="s">
        <v>13</v>
      </c>
      <c r="P8" s="27"/>
      <c r="Q8" s="26"/>
      <c r="S8" s="26"/>
      <c r="T8" s="29"/>
    </row>
    <row r="9" spans="1:17" ht="66.75" customHeight="1">
      <c r="A9" s="11" t="s">
        <v>1</v>
      </c>
      <c r="B9" s="11" t="s">
        <v>9</v>
      </c>
      <c r="C9" s="11" t="s">
        <v>10</v>
      </c>
      <c r="D9" s="12" t="s">
        <v>11</v>
      </c>
      <c r="E9" s="11" t="s">
        <v>0</v>
      </c>
      <c r="F9" s="13" t="s">
        <v>3</v>
      </c>
      <c r="G9" s="13" t="s">
        <v>2</v>
      </c>
      <c r="H9" s="12" t="s">
        <v>4</v>
      </c>
      <c r="I9" s="13" t="s">
        <v>5</v>
      </c>
      <c r="J9" s="13" t="s">
        <v>6</v>
      </c>
      <c r="K9" s="12" t="s">
        <v>7</v>
      </c>
      <c r="L9" s="12" t="s">
        <v>36</v>
      </c>
      <c r="M9" s="12" t="s">
        <v>34</v>
      </c>
      <c r="N9" s="12" t="s">
        <v>35</v>
      </c>
      <c r="O9" s="12" t="s">
        <v>31</v>
      </c>
      <c r="P9" s="13" t="s">
        <v>8</v>
      </c>
      <c r="Q9" s="21"/>
    </row>
    <row r="10" spans="1:17" s="34" customFormat="1" ht="12.75">
      <c r="A10" s="14">
        <v>1</v>
      </c>
      <c r="B10" s="14">
        <v>2</v>
      </c>
      <c r="C10" s="14">
        <v>3</v>
      </c>
      <c r="D10" s="25">
        <v>4</v>
      </c>
      <c r="E10" s="25">
        <v>5</v>
      </c>
      <c r="F10" s="33">
        <v>5</v>
      </c>
      <c r="G10" s="33"/>
      <c r="H10" s="14">
        <v>4</v>
      </c>
      <c r="I10" s="33"/>
      <c r="J10" s="33"/>
      <c r="K10" s="14"/>
      <c r="L10" s="14">
        <v>6</v>
      </c>
      <c r="M10" s="14">
        <v>7</v>
      </c>
      <c r="N10" s="14">
        <v>8</v>
      </c>
      <c r="O10" s="14">
        <v>9</v>
      </c>
      <c r="P10" s="33"/>
      <c r="Q10" s="45"/>
    </row>
    <row r="11" spans="1:17" s="34" customFormat="1" ht="38.25">
      <c r="A11" s="35">
        <v>1</v>
      </c>
      <c r="B11" s="42" t="s">
        <v>25</v>
      </c>
      <c r="C11" s="41" t="s">
        <v>26</v>
      </c>
      <c r="D11" s="35">
        <v>2010</v>
      </c>
      <c r="E11" s="40" t="s">
        <v>27</v>
      </c>
      <c r="F11" s="37"/>
      <c r="G11" s="37"/>
      <c r="H11" s="39"/>
      <c r="I11" s="37"/>
      <c r="J11" s="37"/>
      <c r="K11" s="39"/>
      <c r="L11" s="46">
        <v>0</v>
      </c>
      <c r="M11" s="46">
        <v>3398</v>
      </c>
      <c r="N11" s="46">
        <v>3397.83</v>
      </c>
      <c r="O11" s="46">
        <f>SUM(N11/M11)*100</f>
        <v>99.9949970570924</v>
      </c>
      <c r="P11" s="33"/>
      <c r="Q11" s="45"/>
    </row>
    <row r="12" spans="1:17" s="34" customFormat="1" ht="13.5">
      <c r="A12" s="55" t="s">
        <v>28</v>
      </c>
      <c r="B12" s="56"/>
      <c r="C12" s="56"/>
      <c r="D12" s="57"/>
      <c r="E12" s="58"/>
      <c r="F12" s="33"/>
      <c r="G12" s="33"/>
      <c r="H12" s="14"/>
      <c r="I12" s="33"/>
      <c r="J12" s="33"/>
      <c r="K12" s="14"/>
      <c r="L12" s="49">
        <v>0</v>
      </c>
      <c r="M12" s="49">
        <f>SUM(M11)</f>
        <v>3398</v>
      </c>
      <c r="N12" s="49">
        <f>SUM(N11)</f>
        <v>3397.83</v>
      </c>
      <c r="O12" s="46">
        <f aca="true" t="shared" si="0" ref="O12:O26">SUM(N12/M12)*100</f>
        <v>99.9949970570924</v>
      </c>
      <c r="P12" s="33"/>
      <c r="Q12" s="45"/>
    </row>
    <row r="13" spans="1:17" ht="42" customHeight="1">
      <c r="A13" s="35">
        <v>1</v>
      </c>
      <c r="B13" s="11">
        <v>750</v>
      </c>
      <c r="C13" s="35">
        <v>75011</v>
      </c>
      <c r="D13" s="35">
        <v>2010</v>
      </c>
      <c r="E13" s="36" t="s">
        <v>18</v>
      </c>
      <c r="F13" s="17">
        <v>75144</v>
      </c>
      <c r="G13" s="17">
        <v>0</v>
      </c>
      <c r="H13" s="18">
        <v>76271</v>
      </c>
      <c r="I13" s="17"/>
      <c r="J13" s="17"/>
      <c r="K13" s="18">
        <f aca="true" t="shared" si="1" ref="K13:K24">SUM(H13-I13+J13)</f>
        <v>76271</v>
      </c>
      <c r="L13" s="50">
        <v>81312</v>
      </c>
      <c r="M13" s="50">
        <v>81312</v>
      </c>
      <c r="N13" s="50">
        <v>41281</v>
      </c>
      <c r="O13" s="46">
        <f t="shared" si="0"/>
        <v>50.76864423455333</v>
      </c>
      <c r="P13" s="44">
        <f aca="true" t="shared" si="2" ref="P13:P24">SUM(O13/K13)*100</f>
        <v>0.06656349626273855</v>
      </c>
      <c r="Q13" s="21"/>
    </row>
    <row r="14" spans="1:17" ht="21" customHeight="1">
      <c r="A14" s="55" t="s">
        <v>14</v>
      </c>
      <c r="B14" s="56"/>
      <c r="C14" s="56"/>
      <c r="D14" s="57"/>
      <c r="E14" s="58"/>
      <c r="F14" s="17"/>
      <c r="G14" s="17"/>
      <c r="H14" s="18"/>
      <c r="I14" s="17"/>
      <c r="J14" s="17"/>
      <c r="K14" s="18"/>
      <c r="L14" s="51">
        <f>SUM(L13)</f>
        <v>81312</v>
      </c>
      <c r="M14" s="51">
        <f>SUM(M13)</f>
        <v>81312</v>
      </c>
      <c r="N14" s="51">
        <f>SUM(N13)</f>
        <v>41281</v>
      </c>
      <c r="O14" s="46">
        <f t="shared" si="0"/>
        <v>50.76864423455333</v>
      </c>
      <c r="P14" s="44"/>
      <c r="Q14" s="21"/>
    </row>
    <row r="15" spans="1:17" ht="45" customHeight="1">
      <c r="A15" s="35">
        <v>1</v>
      </c>
      <c r="B15" s="11">
        <v>751</v>
      </c>
      <c r="C15" s="35">
        <v>75101</v>
      </c>
      <c r="D15" s="35">
        <v>2010</v>
      </c>
      <c r="E15" s="36" t="s">
        <v>19</v>
      </c>
      <c r="F15" s="17">
        <v>2256</v>
      </c>
      <c r="G15" s="17">
        <v>0</v>
      </c>
      <c r="H15" s="18">
        <v>2400</v>
      </c>
      <c r="I15" s="17"/>
      <c r="J15" s="17"/>
      <c r="K15" s="18">
        <f t="shared" si="1"/>
        <v>2400</v>
      </c>
      <c r="L15" s="50">
        <v>2509</v>
      </c>
      <c r="M15" s="50">
        <v>2509</v>
      </c>
      <c r="N15" s="50">
        <v>1249</v>
      </c>
      <c r="O15" s="46">
        <f t="shared" si="0"/>
        <v>49.7807891590275</v>
      </c>
      <c r="P15" s="44">
        <f t="shared" si="2"/>
        <v>2.074199548292812</v>
      </c>
      <c r="Q15" s="21"/>
    </row>
    <row r="16" spans="1:17" ht="32.25" customHeight="1">
      <c r="A16" s="35">
        <v>2</v>
      </c>
      <c r="B16" s="11">
        <v>751</v>
      </c>
      <c r="C16" s="35">
        <v>75113</v>
      </c>
      <c r="D16" s="35">
        <v>2010</v>
      </c>
      <c r="E16" s="38" t="s">
        <v>24</v>
      </c>
      <c r="F16" s="17"/>
      <c r="G16" s="17"/>
      <c r="H16" s="18"/>
      <c r="I16" s="17"/>
      <c r="J16" s="17"/>
      <c r="K16" s="18"/>
      <c r="L16" s="50">
        <v>0</v>
      </c>
      <c r="M16" s="50">
        <v>19092</v>
      </c>
      <c r="N16" s="50">
        <v>19092</v>
      </c>
      <c r="O16" s="46">
        <f t="shared" si="0"/>
        <v>100</v>
      </c>
      <c r="P16" s="44"/>
      <c r="Q16" s="21"/>
    </row>
    <row r="17" spans="1:17" ht="27.75" customHeight="1">
      <c r="A17" s="68" t="s">
        <v>15</v>
      </c>
      <c r="B17" s="69"/>
      <c r="C17" s="69"/>
      <c r="D17" s="70"/>
      <c r="E17" s="71"/>
      <c r="F17" s="17"/>
      <c r="G17" s="17"/>
      <c r="H17" s="18"/>
      <c r="I17" s="17"/>
      <c r="J17" s="17"/>
      <c r="K17" s="18"/>
      <c r="L17" s="51">
        <f>SUM(L15)</f>
        <v>2509</v>
      </c>
      <c r="M17" s="51">
        <f>SUM(M15:M16)</f>
        <v>21601</v>
      </c>
      <c r="N17" s="51">
        <f>SUM(N15:N16)</f>
        <v>20341</v>
      </c>
      <c r="O17" s="46">
        <f t="shared" si="0"/>
        <v>94.16693671589277</v>
      </c>
      <c r="P17" s="44"/>
      <c r="Q17" s="21"/>
    </row>
    <row r="18" spans="1:17" ht="41.25" customHeight="1">
      <c r="A18" s="35">
        <v>1</v>
      </c>
      <c r="B18" s="11">
        <v>754</v>
      </c>
      <c r="C18" s="35">
        <v>75414</v>
      </c>
      <c r="D18" s="35">
        <v>2010</v>
      </c>
      <c r="E18" s="36" t="s">
        <v>20</v>
      </c>
      <c r="F18" s="17">
        <v>400</v>
      </c>
      <c r="G18" s="17">
        <v>0</v>
      </c>
      <c r="H18" s="18">
        <v>400</v>
      </c>
      <c r="I18" s="17"/>
      <c r="J18" s="17"/>
      <c r="K18" s="18">
        <f t="shared" si="1"/>
        <v>400</v>
      </c>
      <c r="L18" s="50">
        <v>400</v>
      </c>
      <c r="M18" s="50">
        <v>400</v>
      </c>
      <c r="N18" s="50">
        <v>360</v>
      </c>
      <c r="O18" s="46">
        <f t="shared" si="0"/>
        <v>90</v>
      </c>
      <c r="P18" s="44">
        <f t="shared" si="2"/>
        <v>22.5</v>
      </c>
      <c r="Q18" s="21"/>
    </row>
    <row r="19" spans="1:17" ht="20.25" customHeight="1">
      <c r="A19" s="55" t="s">
        <v>17</v>
      </c>
      <c r="B19" s="56"/>
      <c r="C19" s="56"/>
      <c r="D19" s="57"/>
      <c r="E19" s="58"/>
      <c r="F19" s="17"/>
      <c r="G19" s="17"/>
      <c r="H19" s="18"/>
      <c r="I19" s="17"/>
      <c r="J19" s="17"/>
      <c r="K19" s="18"/>
      <c r="L19" s="51">
        <f>SUM(L18)</f>
        <v>400</v>
      </c>
      <c r="M19" s="51">
        <f>SUM(M18)</f>
        <v>400</v>
      </c>
      <c r="N19" s="51">
        <f>SUM(N18)</f>
        <v>360</v>
      </c>
      <c r="O19" s="46">
        <f t="shared" si="0"/>
        <v>90</v>
      </c>
      <c r="P19" s="44"/>
      <c r="Q19" s="21"/>
    </row>
    <row r="20" spans="1:17" ht="37.5" customHeight="1">
      <c r="A20" s="35">
        <v>1</v>
      </c>
      <c r="B20" s="11">
        <v>851</v>
      </c>
      <c r="C20" s="35">
        <v>85195</v>
      </c>
      <c r="D20" s="35">
        <v>2010</v>
      </c>
      <c r="E20" s="43" t="s">
        <v>29</v>
      </c>
      <c r="F20" s="17"/>
      <c r="G20" s="17"/>
      <c r="H20" s="18"/>
      <c r="I20" s="17"/>
      <c r="J20" s="17"/>
      <c r="K20" s="18"/>
      <c r="L20" s="50">
        <v>0</v>
      </c>
      <c r="M20" s="50">
        <v>120</v>
      </c>
      <c r="N20" s="50">
        <v>120</v>
      </c>
      <c r="O20" s="46">
        <f t="shared" si="0"/>
        <v>100</v>
      </c>
      <c r="P20" s="44"/>
      <c r="Q20" s="21"/>
    </row>
    <row r="21" spans="1:17" ht="18" customHeight="1">
      <c r="A21" s="55" t="s">
        <v>30</v>
      </c>
      <c r="B21" s="56"/>
      <c r="C21" s="56"/>
      <c r="D21" s="57"/>
      <c r="E21" s="58"/>
      <c r="F21" s="17"/>
      <c r="G21" s="17"/>
      <c r="H21" s="18"/>
      <c r="I21" s="17"/>
      <c r="J21" s="17"/>
      <c r="K21" s="18"/>
      <c r="L21" s="51">
        <v>0</v>
      </c>
      <c r="M21" s="51">
        <f>SUM(M20)</f>
        <v>120</v>
      </c>
      <c r="N21" s="51">
        <f>SUM(N20)</f>
        <v>120</v>
      </c>
      <c r="O21" s="46">
        <f t="shared" si="0"/>
        <v>100</v>
      </c>
      <c r="P21" s="44"/>
      <c r="Q21" s="21"/>
    </row>
    <row r="22" spans="1:17" ht="56.25" customHeight="1">
      <c r="A22" s="35">
        <v>1</v>
      </c>
      <c r="B22" s="11">
        <v>852</v>
      </c>
      <c r="C22" s="35">
        <v>85212</v>
      </c>
      <c r="D22" s="35">
        <v>2010</v>
      </c>
      <c r="E22" s="36" t="s">
        <v>21</v>
      </c>
      <c r="F22" s="17">
        <v>1980000</v>
      </c>
      <c r="G22" s="17">
        <v>0</v>
      </c>
      <c r="H22" s="18">
        <v>1242000</v>
      </c>
      <c r="I22" s="17"/>
      <c r="J22" s="17"/>
      <c r="K22" s="18">
        <f t="shared" si="1"/>
        <v>1242000</v>
      </c>
      <c r="L22" s="50">
        <v>1240000</v>
      </c>
      <c r="M22" s="50">
        <v>1240000</v>
      </c>
      <c r="N22" s="50">
        <v>513505</v>
      </c>
      <c r="O22" s="48">
        <f t="shared" si="0"/>
        <v>41.4116935483871</v>
      </c>
      <c r="P22" s="44">
        <f t="shared" si="2"/>
        <v>0.0033342748428653057</v>
      </c>
      <c r="Q22" s="21"/>
    </row>
    <row r="23" spans="1:17" ht="58.5" customHeight="1">
      <c r="A23" s="35">
        <v>2</v>
      </c>
      <c r="B23" s="11">
        <v>852</v>
      </c>
      <c r="C23" s="35">
        <v>85213</v>
      </c>
      <c r="D23" s="35">
        <v>2010</v>
      </c>
      <c r="E23" s="36" t="s">
        <v>22</v>
      </c>
      <c r="F23" s="17">
        <v>8500</v>
      </c>
      <c r="G23" s="17">
        <v>0</v>
      </c>
      <c r="H23" s="18">
        <v>10000</v>
      </c>
      <c r="I23" s="17"/>
      <c r="J23" s="17"/>
      <c r="K23" s="18">
        <f t="shared" si="1"/>
        <v>10000</v>
      </c>
      <c r="L23" s="50">
        <v>13400</v>
      </c>
      <c r="M23" s="50">
        <v>13400</v>
      </c>
      <c r="N23" s="50">
        <v>6690</v>
      </c>
      <c r="O23" s="48">
        <f t="shared" si="0"/>
        <v>49.92537313432836</v>
      </c>
      <c r="P23" s="44">
        <f t="shared" si="2"/>
        <v>0.4992537313432836</v>
      </c>
      <c r="Q23" s="21"/>
    </row>
    <row r="24" spans="1:17" ht="54.75" customHeight="1">
      <c r="A24" s="35">
        <v>3</v>
      </c>
      <c r="B24" s="11">
        <v>852</v>
      </c>
      <c r="C24" s="35">
        <v>85214</v>
      </c>
      <c r="D24" s="35">
        <v>2010</v>
      </c>
      <c r="E24" s="36" t="s">
        <v>23</v>
      </c>
      <c r="F24" s="17">
        <v>97000</v>
      </c>
      <c r="G24" s="17">
        <v>0</v>
      </c>
      <c r="H24" s="18">
        <v>116000</v>
      </c>
      <c r="I24" s="17"/>
      <c r="J24" s="17"/>
      <c r="K24" s="18">
        <f t="shared" si="1"/>
        <v>116000</v>
      </c>
      <c r="L24" s="50">
        <v>148000</v>
      </c>
      <c r="M24" s="50">
        <v>150000</v>
      </c>
      <c r="N24" s="50">
        <v>74020</v>
      </c>
      <c r="O24" s="48">
        <f t="shared" si="0"/>
        <v>49.346666666666664</v>
      </c>
      <c r="P24" s="44">
        <f t="shared" si="2"/>
        <v>0.04254022988505747</v>
      </c>
      <c r="Q24" s="21"/>
    </row>
    <row r="25" spans="1:17" ht="18.75" customHeight="1">
      <c r="A25" s="55" t="s">
        <v>16</v>
      </c>
      <c r="B25" s="56"/>
      <c r="C25" s="56"/>
      <c r="D25" s="57"/>
      <c r="E25" s="58"/>
      <c r="F25" s="17"/>
      <c r="G25" s="17"/>
      <c r="H25" s="18"/>
      <c r="I25" s="17"/>
      <c r="J25" s="17"/>
      <c r="K25" s="18"/>
      <c r="L25" s="51">
        <f>SUM(M14+M17+M19+M25)</f>
        <v>1506713</v>
      </c>
      <c r="M25" s="51">
        <f>SUM(M22:M24)</f>
        <v>1403400</v>
      </c>
      <c r="N25" s="51">
        <f>SUM(N22:N24)</f>
        <v>594215</v>
      </c>
      <c r="O25" s="48">
        <f t="shared" si="0"/>
        <v>42.34110018526436</v>
      </c>
      <c r="P25" s="44"/>
      <c r="Q25" s="21"/>
    </row>
    <row r="26" spans="1:17" ht="15" customHeight="1">
      <c r="A26" s="64" t="s">
        <v>12</v>
      </c>
      <c r="B26" s="65"/>
      <c r="C26" s="65"/>
      <c r="D26" s="66"/>
      <c r="E26" s="67"/>
      <c r="F26" s="15" t="e">
        <f>SUM(#REF!+#REF!+#REF!+#REF!+#REF!+#REF!)</f>
        <v>#REF!</v>
      </c>
      <c r="G26" s="15" t="e">
        <f>SUM(#REF!+#REF!+#REF!+#REF!+#REF!+#REF!)</f>
        <v>#REF!</v>
      </c>
      <c r="H26" s="19" t="e">
        <f>SUM(#REF!+#REF!+#REF!+#REF!+#REF!+#REF!)</f>
        <v>#REF!</v>
      </c>
      <c r="I26" s="19" t="e">
        <f>SUM(#REF!+#REF!+#REF!+#REF!+#REF!+#REF!)</f>
        <v>#REF!</v>
      </c>
      <c r="J26" s="19" t="e">
        <f>SUM(#REF!+#REF!+#REF!+#REF!+#REF!+#REF!)</f>
        <v>#REF!</v>
      </c>
      <c r="K26" s="16" t="e">
        <f>SUM(#REF!+#REF!+#REF!)</f>
        <v>#REF!</v>
      </c>
      <c r="L26" s="47">
        <f>SUM(L14+L17+L19+L25)</f>
        <v>1590934</v>
      </c>
      <c r="M26" s="47">
        <f>SUM(M12+M14+M17+M19+M21+M25)</f>
        <v>1510231</v>
      </c>
      <c r="N26" s="47">
        <f>SUM(N12+N14+N17+N19+N21+N25)</f>
        <v>659714.83</v>
      </c>
      <c r="O26" s="46">
        <f t="shared" si="0"/>
        <v>43.68304120363044</v>
      </c>
      <c r="P26" s="44" t="e">
        <f>SUM(O26/K26)*100</f>
        <v>#REF!</v>
      </c>
      <c r="Q26" s="21"/>
    </row>
    <row r="27" spans="1:4" ht="12.75">
      <c r="A27" s="20"/>
      <c r="B27" s="20"/>
      <c r="C27" s="20"/>
      <c r="D27" s="21"/>
    </row>
    <row r="28" spans="1:4" ht="12.75">
      <c r="A28" s="20"/>
      <c r="B28" s="20"/>
      <c r="C28" s="20"/>
      <c r="D28" s="21"/>
    </row>
    <row r="29" spans="1:9" ht="12.75">
      <c r="A29" s="62"/>
      <c r="B29" s="62"/>
      <c r="C29" s="62"/>
      <c r="D29" s="63"/>
      <c r="E29" s="63"/>
      <c r="F29" s="63"/>
      <c r="G29" s="63"/>
      <c r="H29" s="63"/>
      <c r="I29" s="63"/>
    </row>
    <row r="30" spans="1:5" ht="12.75">
      <c r="A30" s="20"/>
      <c r="B30" s="20"/>
      <c r="C30" s="20"/>
      <c r="D30" s="21"/>
      <c r="E30" s="21"/>
    </row>
    <row r="31" spans="1:5" ht="12.75">
      <c r="A31" s="20"/>
      <c r="B31" s="20"/>
      <c r="C31" s="20"/>
      <c r="D31" s="21"/>
      <c r="E31" s="21"/>
    </row>
    <row r="32" spans="1:5" ht="12.75">
      <c r="A32" s="20"/>
      <c r="B32" s="20"/>
      <c r="C32" s="20"/>
      <c r="D32" s="21"/>
      <c r="E32" s="22"/>
    </row>
    <row r="33" spans="1:3" ht="12.75">
      <c r="A33" s="20"/>
      <c r="B33" s="20"/>
      <c r="C33" s="20"/>
    </row>
    <row r="34" spans="1:3" ht="12.75">
      <c r="A34" s="20"/>
      <c r="B34" s="20"/>
      <c r="C34" s="20"/>
    </row>
    <row r="35" spans="1:3" ht="12.75">
      <c r="A35" s="20"/>
      <c r="B35" s="20"/>
      <c r="C35" s="20"/>
    </row>
    <row r="36" spans="1:3" ht="12.75">
      <c r="A36" s="20"/>
      <c r="B36" s="20"/>
      <c r="C36" s="20"/>
    </row>
    <row r="37" spans="1:3" ht="12.75">
      <c r="A37" s="20"/>
      <c r="B37" s="20"/>
      <c r="C37" s="20"/>
    </row>
    <row r="38" spans="1:3" ht="12.75">
      <c r="A38" s="20"/>
      <c r="B38" s="20"/>
      <c r="C38" s="20"/>
    </row>
    <row r="39" spans="1:3" ht="12.75">
      <c r="A39" s="20"/>
      <c r="B39" s="20"/>
      <c r="C39" s="20"/>
    </row>
    <row r="40" spans="1:3" ht="12.75">
      <c r="A40" s="20"/>
      <c r="B40" s="20"/>
      <c r="C40" s="20"/>
    </row>
    <row r="41" spans="1:3" ht="12.75">
      <c r="A41" s="20"/>
      <c r="B41" s="20"/>
      <c r="C41" s="20"/>
    </row>
    <row r="42" spans="1:3" ht="12.75">
      <c r="A42" s="20"/>
      <c r="B42" s="20"/>
      <c r="C42" s="20"/>
    </row>
    <row r="43" spans="1:3" ht="12.75">
      <c r="A43" s="20"/>
      <c r="B43" s="20"/>
      <c r="C43" s="20"/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20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  <row r="51" spans="1:3" ht="12.75">
      <c r="A51" s="20"/>
      <c r="B51" s="20"/>
      <c r="C51" s="20"/>
    </row>
    <row r="52" spans="1:3" ht="12.75">
      <c r="A52" s="20"/>
      <c r="B52" s="20"/>
      <c r="C52" s="20"/>
    </row>
    <row r="53" spans="1:3" ht="12.75">
      <c r="A53" s="20"/>
      <c r="B53" s="20"/>
      <c r="C53" s="20"/>
    </row>
    <row r="54" spans="1:3" ht="12.75">
      <c r="A54" s="20"/>
      <c r="B54" s="20"/>
      <c r="C54" s="20"/>
    </row>
    <row r="55" spans="1:3" ht="12.75">
      <c r="A55" s="20"/>
      <c r="B55" s="20"/>
      <c r="C55" s="20"/>
    </row>
    <row r="56" spans="1:3" ht="12.75">
      <c r="A56" s="20"/>
      <c r="B56" s="20"/>
      <c r="C56" s="20"/>
    </row>
    <row r="57" spans="1:3" ht="12.75">
      <c r="A57" s="20"/>
      <c r="B57" s="20"/>
      <c r="C57" s="20"/>
    </row>
    <row r="58" spans="1:3" ht="12.75">
      <c r="A58" s="20"/>
      <c r="B58" s="20"/>
      <c r="C58" s="20"/>
    </row>
    <row r="59" spans="1:3" ht="12.75">
      <c r="A59" s="20"/>
      <c r="B59" s="20"/>
      <c r="C59" s="20"/>
    </row>
    <row r="60" spans="1:3" ht="12.75">
      <c r="A60" s="20"/>
      <c r="B60" s="20"/>
      <c r="C60" s="20"/>
    </row>
    <row r="61" spans="1:3" ht="12.75">
      <c r="A61" s="20"/>
      <c r="B61" s="20"/>
      <c r="C61" s="20"/>
    </row>
    <row r="62" spans="1:3" ht="12.75">
      <c r="A62" s="20"/>
      <c r="B62" s="20"/>
      <c r="C62" s="20"/>
    </row>
    <row r="63" spans="1:3" ht="12.75">
      <c r="A63" s="20"/>
      <c r="B63" s="20"/>
      <c r="C63" s="20"/>
    </row>
    <row r="64" spans="1:3" ht="12.75">
      <c r="A64" s="20"/>
      <c r="B64" s="20"/>
      <c r="C64" s="20"/>
    </row>
    <row r="65" spans="1:3" ht="12.75">
      <c r="A65" s="20"/>
      <c r="B65" s="20"/>
      <c r="C65" s="20"/>
    </row>
    <row r="66" spans="1:3" ht="12.75">
      <c r="A66" s="20"/>
      <c r="B66" s="20"/>
      <c r="C66" s="20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  <row r="84" spans="1:3" ht="12.75">
      <c r="A84" s="20"/>
      <c r="B84" s="20"/>
      <c r="C84" s="20"/>
    </row>
    <row r="85" spans="1:3" ht="12.75">
      <c r="A85" s="20"/>
      <c r="B85" s="20"/>
      <c r="C85" s="20"/>
    </row>
    <row r="86" spans="1:3" ht="12.75">
      <c r="A86" s="20"/>
      <c r="B86" s="20"/>
      <c r="C86" s="20"/>
    </row>
    <row r="87" spans="1:3" ht="12.75">
      <c r="A87" s="20"/>
      <c r="B87" s="20"/>
      <c r="C87" s="20"/>
    </row>
    <row r="88" spans="1:3" ht="12.75">
      <c r="A88" s="20"/>
      <c r="B88" s="20"/>
      <c r="C88" s="20"/>
    </row>
    <row r="89" spans="1:3" ht="12.75">
      <c r="A89" s="20"/>
      <c r="B89" s="20"/>
      <c r="C89" s="20"/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0"/>
      <c r="B98" s="20"/>
      <c r="C98" s="20"/>
    </row>
    <row r="99" spans="1:3" ht="12.75">
      <c r="A99" s="23"/>
      <c r="B99" s="23"/>
      <c r="C99" s="23"/>
    </row>
    <row r="100" spans="1:3" ht="12.75">
      <c r="A100" s="23"/>
      <c r="B100" s="23"/>
      <c r="C100" s="23"/>
    </row>
    <row r="101" spans="1:3" ht="12.75">
      <c r="A101" s="23"/>
      <c r="B101" s="23"/>
      <c r="C101" s="23"/>
    </row>
    <row r="102" spans="1:3" ht="12.75">
      <c r="A102" s="23"/>
      <c r="B102" s="23"/>
      <c r="C102" s="23"/>
    </row>
    <row r="103" spans="1:3" ht="12.75">
      <c r="A103" s="23"/>
      <c r="B103" s="23"/>
      <c r="C103" s="23"/>
    </row>
    <row r="104" spans="1:3" ht="12.75">
      <c r="A104" s="23"/>
      <c r="B104" s="23"/>
      <c r="C104" s="23"/>
    </row>
    <row r="105" spans="1:3" ht="12.75">
      <c r="A105" s="23"/>
      <c r="B105" s="23"/>
      <c r="C105" s="23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24"/>
      <c r="B108" s="24"/>
      <c r="C108" s="24"/>
    </row>
  </sheetData>
  <mergeCells count="14">
    <mergeCell ref="A29:I29"/>
    <mergeCell ref="A26:E26"/>
    <mergeCell ref="A14:E14"/>
    <mergeCell ref="A17:E17"/>
    <mergeCell ref="A19:E19"/>
    <mergeCell ref="A25:E25"/>
    <mergeCell ref="A21:E21"/>
    <mergeCell ref="E5:P5"/>
    <mergeCell ref="K4:P4"/>
    <mergeCell ref="A12:E12"/>
    <mergeCell ref="A1:E1"/>
    <mergeCell ref="A7:O7"/>
    <mergeCell ref="K2:P2"/>
    <mergeCell ref="E3:P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2009-08-04T08:25:42Z</cp:lastPrinted>
  <dcterms:created xsi:type="dcterms:W3CDTF">2001-09-07T12:46:35Z</dcterms:created>
  <dcterms:modified xsi:type="dcterms:W3CDTF">2009-08-12T12:59:30Z</dcterms:modified>
  <cp:category/>
  <cp:version/>
  <cp:contentType/>
  <cp:contentStatus/>
</cp:coreProperties>
</file>