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<sst xmlns="http://schemas.openxmlformats.org/spreadsheetml/2006/main" count="54" uniqueCount="44">
  <si>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</si>
  <si>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</si>
  <si>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</si>
  <si>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</si>
  <si>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</si>
  <si>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</si>
  <si>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</si>
  <si>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</si>
  <si>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</si>
  <si>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</si>
  <si>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</si>
  <si>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</si>
  <si>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</si>
  <si>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</si>
  <si>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</si>
  <si>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</si>
  <si>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</si>
  <si>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</si>
  <si>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</si>
  <si>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</si>
  <si>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</si>
  <si>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85212 Świadczenia rodzinne, zaliczka alimentacyjna  oraz składki emerytalno rentowe z ubezpieczenia społecznego: Razem</t>
  </si>
  <si>
    <t>010</t>
  </si>
  <si>
    <t>01095</t>
  </si>
  <si>
    <t>różne opłaty i składki</t>
  </si>
  <si>
    <t>01095 Pozostała działalność  : Razem</t>
  </si>
  <si>
    <t>Podróże służbowe krajowe</t>
  </si>
  <si>
    <t>75113 Wybory do Parlamentu Europejskiego : Razem</t>
  </si>
  <si>
    <t>zakup materiałów i wyposażenia</t>
  </si>
  <si>
    <t>851 Ochrona zdrowia - Razem</t>
  </si>
  <si>
    <t>85195 Pozostała działalność : Razem</t>
  </si>
  <si>
    <t>Różne wydatki na rzecz osób fizycznych</t>
  </si>
  <si>
    <t xml:space="preserve">Wykonanie wydatków związane z realizacją zadań z zakresu administracji rządowej i innych zadań zleconych odrębnymi ustawami za I półrocze  2009  roku  </t>
  </si>
  <si>
    <t>010  Rolnictwo łowiectwo - Razem</t>
  </si>
  <si>
    <t>Zakup akcesoriów komputerowych,w tym programów i licencji</t>
  </si>
  <si>
    <t>85213 Składki na ubezpieczenia zdrowotne opłacane za osoby pobierające niektóre świadczenia .z pomocy społecznej oraz niektóre świadczenia rodzinne oraz za osoby uczestniczące w zajęciach centrum integracji społecznej : Razem</t>
  </si>
  <si>
    <t xml:space="preserve">                                                                    Wójta Gminy Michałowice</t>
  </si>
  <si>
    <t xml:space="preserve">Plan wydatków po zmianach </t>
  </si>
  <si>
    <t>Plan wydatków na 2009 rok</t>
  </si>
  <si>
    <t>Wykonanie za I półrocze 2009 roku</t>
  </si>
  <si>
    <t xml:space="preserve"> % wykonania</t>
  </si>
  <si>
    <t xml:space="preserve">                                                                    do Zarządzenia  Nr 156/2009</t>
  </si>
  <si>
    <t xml:space="preserve">                                                                    z dnia 7 sierpnia 2009 r</t>
  </si>
  <si>
    <t xml:space="preserve">                                                                    Załącznik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</si>
</sst>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workbookViewId="0" topLeftCell="A1">
      <selection activeCell="D5" sqref="D5:H5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1.625" style="1" customWidth="1"/>
    <col min="5" max="5" width="11.75390625" style="1" customWidth="1"/>
    <col min="6" max="6" width="13.75390625" style="1" customWidth="1"/>
    <col min="7" max="7" width="13.00390625" style="1" customWidth="1"/>
    <col min="8" max="8" width="12.375" style="1" customWidth="1"/>
    <col min="9" max="9" width="9.125" style="1" hidden="1" customWidth="1"/>
    <col min="10" max="16384" width="9.125" style="1" customWidth="1"/>
  </cols>
  <sheetData>
    <row r="1" ht="12" customHeight="1"/>
    <row r="2" ht="16.5" customHeight="1"/>
    <row r="3" spans="4:9" ht="12.75">
      <c r="D3" s="66" t="s">
        <v>43</v>
      </c>
      <c r="E3" s="66"/>
      <c r="F3" s="66"/>
      <c r="G3" s="66"/>
      <c r="H3" s="66"/>
      <c r="I3" s="48"/>
    </row>
    <row r="4" spans="4:9" ht="12.75">
      <c r="D4" s="66" t="s">
        <v>41</v>
      </c>
      <c r="E4" s="66"/>
      <c r="F4" s="66"/>
      <c r="G4" s="66"/>
      <c r="H4" s="66"/>
      <c r="I4" s="67"/>
    </row>
    <row r="5" spans="4:9" ht="12.75">
      <c r="D5" s="66" t="s">
        <v>36</v>
      </c>
      <c r="E5" s="66"/>
      <c r="F5" s="66"/>
      <c r="G5" s="66"/>
      <c r="H5" s="66"/>
      <c r="I5" s="48"/>
    </row>
    <row r="6" spans="4:9" ht="11.25" customHeight="1">
      <c r="D6" s="66" t="s">
        <v>42</v>
      </c>
      <c r="E6" s="66"/>
      <c r="F6" s="66"/>
      <c r="G6" s="66"/>
      <c r="H6" s="66"/>
      <c r="I6" s="48"/>
    </row>
    <row r="7" spans="4:8" ht="12.75" hidden="1">
      <c r="D7" s="10"/>
      <c r="E7" s="10"/>
      <c r="F7" s="10"/>
      <c r="G7" s="10"/>
      <c r="H7" s="10"/>
    </row>
    <row r="8" spans="4:8" ht="12.75">
      <c r="D8" s="10"/>
      <c r="E8" s="10"/>
      <c r="F8" s="10"/>
      <c r="G8" s="10"/>
      <c r="H8" s="10"/>
    </row>
    <row r="9" spans="1:8" s="18" customFormat="1" ht="28.5" customHeight="1">
      <c r="A9" s="65" t="s">
        <v>32</v>
      </c>
      <c r="B9" s="65"/>
      <c r="C9" s="65"/>
      <c r="D9" s="65"/>
      <c r="E9" s="65"/>
      <c r="F9" s="65"/>
      <c r="G9" s="65"/>
      <c r="H9" s="65"/>
    </row>
    <row r="10" spans="4:8" ht="12.75">
      <c r="D10" s="9"/>
      <c r="E10" s="9"/>
      <c r="F10" s="9"/>
      <c r="G10" s="9"/>
      <c r="H10" s="9"/>
    </row>
    <row r="11" ht="12.75" hidden="1"/>
    <row r="12" spans="1:9" ht="47.25" customHeight="1">
      <c r="A12" s="12" t="s">
        <v>4</v>
      </c>
      <c r="B12" s="12" t="s">
        <v>5</v>
      </c>
      <c r="C12" s="12" t="s">
        <v>20</v>
      </c>
      <c r="D12" s="12" t="s">
        <v>8</v>
      </c>
      <c r="E12" s="21" t="s">
        <v>38</v>
      </c>
      <c r="F12" s="21" t="s">
        <v>37</v>
      </c>
      <c r="G12" s="21" t="s">
        <v>39</v>
      </c>
      <c r="H12" s="12" t="s">
        <v>40</v>
      </c>
      <c r="I12" s="14"/>
    </row>
    <row r="13" spans="1:8" ht="12.75">
      <c r="A13" s="8">
        <v>1</v>
      </c>
      <c r="B13" s="8">
        <v>2</v>
      </c>
      <c r="C13" s="8">
        <v>3</v>
      </c>
      <c r="D13" s="8">
        <v>4</v>
      </c>
      <c r="E13" s="13">
        <v>5</v>
      </c>
      <c r="F13" s="13">
        <v>6</v>
      </c>
      <c r="G13" s="13">
        <v>7</v>
      </c>
      <c r="H13" s="13">
        <v>8</v>
      </c>
    </row>
    <row r="14" spans="1:8" ht="17.25" customHeight="1">
      <c r="A14" s="22" t="s">
        <v>22</v>
      </c>
      <c r="B14" s="25" t="s">
        <v>23</v>
      </c>
      <c r="C14" s="20">
        <v>4430</v>
      </c>
      <c r="D14" s="26" t="s">
        <v>24</v>
      </c>
      <c r="E14" s="28">
        <v>0</v>
      </c>
      <c r="F14" s="28">
        <v>3398</v>
      </c>
      <c r="G14" s="28">
        <v>3397.83</v>
      </c>
      <c r="H14" s="41">
        <f>SUM(G14/F14)*100</f>
        <v>99.9949970570924</v>
      </c>
    </row>
    <row r="15" spans="1:8" ht="17.25" customHeight="1">
      <c r="A15" s="31"/>
      <c r="B15" s="32"/>
      <c r="C15" s="4" t="s">
        <v>25</v>
      </c>
      <c r="D15" s="15"/>
      <c r="E15" s="29">
        <v>0</v>
      </c>
      <c r="F15" s="30">
        <f>SUM(F14)</f>
        <v>3398</v>
      </c>
      <c r="G15" s="28">
        <f>SUM(G14)</f>
        <v>3397.83</v>
      </c>
      <c r="H15" s="41">
        <f aca="true" t="shared" si="0" ref="H15:H52">SUM(G15/F15)*100</f>
        <v>99.9949970570924</v>
      </c>
    </row>
    <row r="16" spans="1:8" ht="15.75" customHeight="1">
      <c r="A16" s="55" t="s">
        <v>33</v>
      </c>
      <c r="B16" s="56"/>
      <c r="C16" s="56"/>
      <c r="D16" s="57"/>
      <c r="E16" s="27">
        <v>0</v>
      </c>
      <c r="F16" s="27">
        <f>SUM(F15)</f>
        <v>3398</v>
      </c>
      <c r="G16" s="27">
        <f>SUM(G15)</f>
        <v>3397.83</v>
      </c>
      <c r="H16" s="41">
        <f t="shared" si="0"/>
        <v>99.9949970570924</v>
      </c>
    </row>
    <row r="17" spans="1:8" ht="12.75">
      <c r="A17" s="16">
        <v>750</v>
      </c>
      <c r="B17" s="20">
        <v>75011</v>
      </c>
      <c r="C17" s="20">
        <v>4010</v>
      </c>
      <c r="D17" s="14" t="s">
        <v>13</v>
      </c>
      <c r="E17" s="17">
        <v>67300</v>
      </c>
      <c r="F17" s="17">
        <v>67300</v>
      </c>
      <c r="G17" s="14">
        <v>29703</v>
      </c>
      <c r="H17" s="41">
        <f t="shared" si="0"/>
        <v>44.13521545319465</v>
      </c>
    </row>
    <row r="18" spans="1:8" ht="12.75">
      <c r="A18" s="2"/>
      <c r="B18" s="20"/>
      <c r="C18" s="20">
        <v>4110</v>
      </c>
      <c r="D18" s="14" t="s">
        <v>14</v>
      </c>
      <c r="E18" s="17">
        <v>12400</v>
      </c>
      <c r="F18" s="17">
        <v>12400</v>
      </c>
      <c r="G18" s="14">
        <v>5262</v>
      </c>
      <c r="H18" s="41">
        <f t="shared" si="0"/>
        <v>42.435483870967744</v>
      </c>
    </row>
    <row r="19" spans="1:8" ht="12.75">
      <c r="A19" s="2"/>
      <c r="B19" s="20"/>
      <c r="C19" s="20">
        <v>4120</v>
      </c>
      <c r="D19" s="14" t="s">
        <v>15</v>
      </c>
      <c r="E19" s="17">
        <v>1612</v>
      </c>
      <c r="F19" s="17">
        <v>1612</v>
      </c>
      <c r="G19" s="14">
        <v>687</v>
      </c>
      <c r="H19" s="41">
        <f t="shared" si="0"/>
        <v>42.61786600496278</v>
      </c>
    </row>
    <row r="20" spans="1:8" ht="13.5">
      <c r="A20" s="2"/>
      <c r="B20" s="2"/>
      <c r="C20" s="4" t="s">
        <v>0</v>
      </c>
      <c r="D20" s="15"/>
      <c r="E20" s="5">
        <f>SUM(E17:E19)</f>
        <v>81312</v>
      </c>
      <c r="F20" s="5">
        <f>SUM(F17:F19)</f>
        <v>81312</v>
      </c>
      <c r="G20" s="5">
        <f>SUM(G17:G19)</f>
        <v>35652</v>
      </c>
      <c r="H20" s="41">
        <f t="shared" si="0"/>
        <v>43.845926800472256</v>
      </c>
    </row>
    <row r="21" spans="1:8" ht="12.75">
      <c r="A21" s="55" t="s">
        <v>1</v>
      </c>
      <c r="B21" s="56"/>
      <c r="C21" s="56"/>
      <c r="D21" s="57"/>
      <c r="E21" s="3">
        <f>SUM(E20)</f>
        <v>81312</v>
      </c>
      <c r="F21" s="3">
        <f>SUM(F20)</f>
        <v>81312</v>
      </c>
      <c r="G21" s="3">
        <f>SUM(G20)</f>
        <v>35652</v>
      </c>
      <c r="H21" s="41">
        <f t="shared" si="0"/>
        <v>43.845926800472256</v>
      </c>
    </row>
    <row r="22" spans="1:8" ht="12.75">
      <c r="A22" s="16">
        <v>751</v>
      </c>
      <c r="B22" s="20">
        <v>75101</v>
      </c>
      <c r="C22" s="20">
        <v>4110</v>
      </c>
      <c r="D22" s="14" t="s">
        <v>14</v>
      </c>
      <c r="E22" s="14">
        <v>322</v>
      </c>
      <c r="F22" s="14">
        <v>322</v>
      </c>
      <c r="G22" s="14">
        <v>0</v>
      </c>
      <c r="H22" s="41">
        <f t="shared" si="0"/>
        <v>0</v>
      </c>
    </row>
    <row r="23" spans="1:8" ht="12.75">
      <c r="A23" s="2"/>
      <c r="B23" s="20"/>
      <c r="C23" s="20">
        <v>4120</v>
      </c>
      <c r="D23" s="14" t="s">
        <v>15</v>
      </c>
      <c r="E23" s="14">
        <v>52</v>
      </c>
      <c r="F23" s="14">
        <v>52</v>
      </c>
      <c r="G23" s="14">
        <v>0</v>
      </c>
      <c r="H23" s="41">
        <f t="shared" si="0"/>
        <v>0</v>
      </c>
    </row>
    <row r="24" spans="1:8" ht="12.75">
      <c r="A24" s="2"/>
      <c r="B24" s="20"/>
      <c r="C24" s="20">
        <v>4170</v>
      </c>
      <c r="D24" s="19" t="s">
        <v>18</v>
      </c>
      <c r="E24" s="17">
        <v>2135</v>
      </c>
      <c r="F24" s="17">
        <v>2135</v>
      </c>
      <c r="G24" s="19">
        <v>0</v>
      </c>
      <c r="H24" s="41">
        <f t="shared" si="0"/>
        <v>0</v>
      </c>
    </row>
    <row r="25" spans="1:8" ht="26.25" customHeight="1">
      <c r="A25" s="2"/>
      <c r="B25" s="2"/>
      <c r="C25" s="52" t="s">
        <v>6</v>
      </c>
      <c r="D25" s="58"/>
      <c r="E25" s="7">
        <f>SUM(E22:E24)</f>
        <v>2509</v>
      </c>
      <c r="F25" s="7">
        <f>SUM(F22:F24)</f>
        <v>2509</v>
      </c>
      <c r="G25" s="7">
        <f>SUM(G22:G24)</f>
        <v>0</v>
      </c>
      <c r="H25" s="41">
        <f t="shared" si="0"/>
        <v>0</v>
      </c>
    </row>
    <row r="26" spans="1:8" ht="15" customHeight="1">
      <c r="A26" s="2"/>
      <c r="B26" s="33">
        <v>75113</v>
      </c>
      <c r="C26" s="23">
        <v>3030</v>
      </c>
      <c r="D26" s="26" t="s">
        <v>31</v>
      </c>
      <c r="E26" s="36">
        <v>0</v>
      </c>
      <c r="F26" s="36">
        <v>8910</v>
      </c>
      <c r="G26" s="42">
        <v>8910</v>
      </c>
      <c r="H26" s="41">
        <f t="shared" si="0"/>
        <v>100</v>
      </c>
    </row>
    <row r="27" spans="1:8" ht="15.75" customHeight="1">
      <c r="A27" s="2"/>
      <c r="B27" s="33"/>
      <c r="C27" s="34">
        <v>4110</v>
      </c>
      <c r="D27" s="35" t="s">
        <v>14</v>
      </c>
      <c r="E27" s="36">
        <v>0</v>
      </c>
      <c r="F27" s="36">
        <v>523</v>
      </c>
      <c r="G27" s="42">
        <v>523</v>
      </c>
      <c r="H27" s="41">
        <f t="shared" si="0"/>
        <v>100</v>
      </c>
    </row>
    <row r="28" spans="1:8" ht="14.25" customHeight="1">
      <c r="A28" s="2"/>
      <c r="B28" s="12"/>
      <c r="C28" s="20">
        <v>4120</v>
      </c>
      <c r="D28" s="14" t="s">
        <v>15</v>
      </c>
      <c r="E28" s="36">
        <v>0</v>
      </c>
      <c r="F28" s="36">
        <v>85</v>
      </c>
      <c r="G28" s="42">
        <v>85</v>
      </c>
      <c r="H28" s="41">
        <f t="shared" si="0"/>
        <v>100</v>
      </c>
    </row>
    <row r="29" spans="1:8" ht="13.5" customHeight="1">
      <c r="A29" s="2"/>
      <c r="B29" s="12"/>
      <c r="C29" s="20">
        <v>4170</v>
      </c>
      <c r="D29" s="19" t="s">
        <v>18</v>
      </c>
      <c r="E29" s="36">
        <v>0</v>
      </c>
      <c r="F29" s="36">
        <v>3980</v>
      </c>
      <c r="G29" s="42">
        <v>3980</v>
      </c>
      <c r="H29" s="41">
        <f t="shared" si="0"/>
        <v>100</v>
      </c>
    </row>
    <row r="30" spans="1:8" ht="14.25" customHeight="1">
      <c r="A30" s="2"/>
      <c r="B30" s="12"/>
      <c r="C30" s="20">
        <v>4210</v>
      </c>
      <c r="D30" s="14" t="s">
        <v>19</v>
      </c>
      <c r="E30" s="36">
        <v>0</v>
      </c>
      <c r="F30" s="37">
        <v>3352.2</v>
      </c>
      <c r="G30" s="43">
        <v>3352.2</v>
      </c>
      <c r="H30" s="41">
        <f t="shared" si="0"/>
        <v>100</v>
      </c>
    </row>
    <row r="31" spans="1:8" ht="12.75" customHeight="1">
      <c r="A31" s="2"/>
      <c r="B31" s="12"/>
      <c r="C31" s="34">
        <v>4410</v>
      </c>
      <c r="D31" s="38" t="s">
        <v>26</v>
      </c>
      <c r="E31" s="36">
        <v>0</v>
      </c>
      <c r="F31" s="36">
        <v>1400</v>
      </c>
      <c r="G31" s="42">
        <v>1400</v>
      </c>
      <c r="H31" s="41">
        <f t="shared" si="0"/>
        <v>100</v>
      </c>
    </row>
    <row r="32" spans="1:8" ht="15.75" customHeight="1">
      <c r="A32" s="2"/>
      <c r="B32" s="12"/>
      <c r="C32" s="34">
        <v>4750</v>
      </c>
      <c r="D32" s="38" t="s">
        <v>34</v>
      </c>
      <c r="E32" s="36">
        <v>0</v>
      </c>
      <c r="F32" s="37">
        <v>841.8</v>
      </c>
      <c r="G32" s="43">
        <v>841.8</v>
      </c>
      <c r="H32" s="41">
        <f t="shared" si="0"/>
        <v>100</v>
      </c>
    </row>
    <row r="33" spans="1:8" ht="16.5" customHeight="1">
      <c r="A33" s="2"/>
      <c r="B33" s="12"/>
      <c r="C33" s="52" t="s">
        <v>27</v>
      </c>
      <c r="D33" s="58"/>
      <c r="E33" s="7">
        <v>0</v>
      </c>
      <c r="F33" s="39">
        <f>SUM(F26:F32)</f>
        <v>19092</v>
      </c>
      <c r="G33" s="39">
        <f>SUM(G26:G32)</f>
        <v>19092</v>
      </c>
      <c r="H33" s="41">
        <f t="shared" si="0"/>
        <v>100</v>
      </c>
    </row>
    <row r="34" spans="1:8" ht="25.5" customHeight="1">
      <c r="A34" s="59" t="s">
        <v>2</v>
      </c>
      <c r="B34" s="60"/>
      <c r="C34" s="60"/>
      <c r="D34" s="61"/>
      <c r="E34" s="6">
        <f>SUM(E25)</f>
        <v>2509</v>
      </c>
      <c r="F34" s="6">
        <f>SUM(F33,F25)</f>
        <v>21601</v>
      </c>
      <c r="G34" s="6">
        <f>SUM(G33,G25)</f>
        <v>19092</v>
      </c>
      <c r="H34" s="41">
        <f t="shared" si="0"/>
        <v>88.38479700013889</v>
      </c>
    </row>
    <row r="35" spans="1:8" ht="12.75">
      <c r="A35" s="16">
        <v>754</v>
      </c>
      <c r="B35" s="20">
        <v>75414</v>
      </c>
      <c r="C35" s="20">
        <v>4210</v>
      </c>
      <c r="D35" s="14" t="s">
        <v>19</v>
      </c>
      <c r="E35" s="14">
        <v>400</v>
      </c>
      <c r="F35" s="14">
        <v>400</v>
      </c>
      <c r="G35" s="14">
        <v>0</v>
      </c>
      <c r="H35" s="41">
        <f t="shared" si="0"/>
        <v>0</v>
      </c>
    </row>
    <row r="36" spans="1:8" ht="13.5">
      <c r="A36" s="2"/>
      <c r="B36" s="2"/>
      <c r="C36" s="4" t="s">
        <v>3</v>
      </c>
      <c r="D36" s="4"/>
      <c r="E36" s="4">
        <f aca="true" t="shared" si="1" ref="E36:G37">SUM(E35)</f>
        <v>400</v>
      </c>
      <c r="F36" s="4">
        <f t="shared" si="1"/>
        <v>400</v>
      </c>
      <c r="G36" s="4">
        <f t="shared" si="1"/>
        <v>0</v>
      </c>
      <c r="H36" s="41">
        <f t="shared" si="0"/>
        <v>0</v>
      </c>
    </row>
    <row r="37" spans="1:8" ht="12.75">
      <c r="A37" s="55" t="s">
        <v>7</v>
      </c>
      <c r="B37" s="56"/>
      <c r="C37" s="56"/>
      <c r="D37" s="57"/>
      <c r="E37" s="2">
        <f t="shared" si="1"/>
        <v>400</v>
      </c>
      <c r="F37" s="2">
        <f t="shared" si="1"/>
        <v>400</v>
      </c>
      <c r="G37" s="2">
        <f t="shared" si="1"/>
        <v>0</v>
      </c>
      <c r="H37" s="41">
        <f t="shared" si="0"/>
        <v>0</v>
      </c>
    </row>
    <row r="38" spans="1:8" ht="12.75">
      <c r="A38" s="12">
        <v>851</v>
      </c>
      <c r="B38" s="33">
        <v>85195</v>
      </c>
      <c r="C38" s="33">
        <v>4210</v>
      </c>
      <c r="D38" s="24" t="s">
        <v>28</v>
      </c>
      <c r="E38" s="14">
        <v>0</v>
      </c>
      <c r="F38" s="14">
        <v>120</v>
      </c>
      <c r="G38" s="19">
        <v>0</v>
      </c>
      <c r="H38" s="41">
        <f t="shared" si="0"/>
        <v>0</v>
      </c>
    </row>
    <row r="39" spans="1:8" ht="13.5" customHeight="1">
      <c r="A39" s="12"/>
      <c r="B39" s="33"/>
      <c r="C39" s="4" t="s">
        <v>30</v>
      </c>
      <c r="D39" s="4"/>
      <c r="E39" s="40">
        <v>0</v>
      </c>
      <c r="F39" s="4">
        <f>SUM(F38)</f>
        <v>120</v>
      </c>
      <c r="G39" s="4">
        <f>SUM(G38)</f>
        <v>0</v>
      </c>
      <c r="H39" s="41">
        <f t="shared" si="0"/>
        <v>0</v>
      </c>
    </row>
    <row r="40" spans="1:8" ht="12.75">
      <c r="A40" s="62" t="s">
        <v>29</v>
      </c>
      <c r="B40" s="63"/>
      <c r="C40" s="63"/>
      <c r="D40" s="64"/>
      <c r="E40" s="2"/>
      <c r="F40" s="2">
        <f>SUM(F39)</f>
        <v>120</v>
      </c>
      <c r="G40" s="2">
        <f>SUM(G39)</f>
        <v>0</v>
      </c>
      <c r="H40" s="41">
        <f t="shared" si="0"/>
        <v>0</v>
      </c>
    </row>
    <row r="41" spans="1:8" ht="12.75">
      <c r="A41" s="16">
        <v>852</v>
      </c>
      <c r="B41" s="20">
        <v>85212</v>
      </c>
      <c r="C41" s="20">
        <v>3110</v>
      </c>
      <c r="D41" s="19" t="s">
        <v>12</v>
      </c>
      <c r="E41" s="17">
        <v>1189900</v>
      </c>
      <c r="F41" s="17">
        <v>1189900</v>
      </c>
      <c r="G41" s="47">
        <v>491878</v>
      </c>
      <c r="H41" s="41">
        <f t="shared" si="0"/>
        <v>41.33775947558618</v>
      </c>
    </row>
    <row r="42" spans="1:8" ht="12.75">
      <c r="A42" s="11"/>
      <c r="B42" s="20"/>
      <c r="C42" s="20">
        <v>4010</v>
      </c>
      <c r="D42" s="19" t="s">
        <v>13</v>
      </c>
      <c r="E42" s="17">
        <v>22970</v>
      </c>
      <c r="F42" s="17">
        <v>22970</v>
      </c>
      <c r="G42" s="47">
        <v>9221.23</v>
      </c>
      <c r="H42" s="41">
        <f t="shared" si="0"/>
        <v>40.1446669569003</v>
      </c>
    </row>
    <row r="43" spans="1:8" ht="12.75">
      <c r="A43" s="11"/>
      <c r="B43" s="20"/>
      <c r="C43" s="20">
        <v>4110</v>
      </c>
      <c r="D43" s="19" t="s">
        <v>14</v>
      </c>
      <c r="E43" s="17">
        <v>16515</v>
      </c>
      <c r="F43" s="17">
        <v>16515</v>
      </c>
      <c r="G43" s="47">
        <v>6231.8</v>
      </c>
      <c r="H43" s="41">
        <f t="shared" si="0"/>
        <v>37.734181047532545</v>
      </c>
    </row>
    <row r="44" spans="1:8" ht="12.75">
      <c r="A44" s="11"/>
      <c r="B44" s="20"/>
      <c r="C44" s="20">
        <v>4120</v>
      </c>
      <c r="D44" s="19" t="s">
        <v>15</v>
      </c>
      <c r="E44" s="14">
        <v>565</v>
      </c>
      <c r="F44" s="14">
        <v>565</v>
      </c>
      <c r="G44" s="47">
        <v>225.93</v>
      </c>
      <c r="H44" s="41">
        <f t="shared" si="0"/>
        <v>39.987610619469024</v>
      </c>
    </row>
    <row r="45" spans="1:8" ht="12.75">
      <c r="A45" s="11"/>
      <c r="B45" s="20"/>
      <c r="C45" s="20">
        <v>4300</v>
      </c>
      <c r="D45" s="19" t="s">
        <v>16</v>
      </c>
      <c r="E45" s="17">
        <v>10050</v>
      </c>
      <c r="F45" s="17">
        <v>10050</v>
      </c>
      <c r="G45" s="47">
        <v>4023.11</v>
      </c>
      <c r="H45" s="41">
        <f t="shared" si="0"/>
        <v>40.03094527363184</v>
      </c>
    </row>
    <row r="46" spans="1:8" ht="27" customHeight="1">
      <c r="A46" s="2"/>
      <c r="B46" s="2"/>
      <c r="C46" s="52" t="s">
        <v>21</v>
      </c>
      <c r="D46" s="54"/>
      <c r="E46" s="5">
        <f>SUM(E41:E45)</f>
        <v>1240000</v>
      </c>
      <c r="F46" s="5">
        <f>SUM(F41:F45)</f>
        <v>1240000</v>
      </c>
      <c r="G46" s="44">
        <f>SUM(G41:G45)</f>
        <v>511580.06999999995</v>
      </c>
      <c r="H46" s="41">
        <f t="shared" si="0"/>
        <v>41.25645725806451</v>
      </c>
    </row>
    <row r="47" spans="1:8" ht="15" customHeight="1">
      <c r="A47" s="2"/>
      <c r="B47" s="20">
        <v>85213</v>
      </c>
      <c r="C47" s="20">
        <v>4130</v>
      </c>
      <c r="D47" s="14" t="s">
        <v>17</v>
      </c>
      <c r="E47" s="17">
        <v>13400</v>
      </c>
      <c r="F47" s="17">
        <v>13400</v>
      </c>
      <c r="G47" s="45">
        <v>6605.89</v>
      </c>
      <c r="H47" s="41">
        <f t="shared" si="0"/>
        <v>49.297686567164185</v>
      </c>
    </row>
    <row r="48" spans="1:8" ht="54" customHeight="1">
      <c r="A48" s="2"/>
      <c r="B48" s="2"/>
      <c r="C48" s="52" t="s">
        <v>35</v>
      </c>
      <c r="D48" s="54"/>
      <c r="E48" s="5">
        <f>SUM(E47)</f>
        <v>13400</v>
      </c>
      <c r="F48" s="5">
        <f>SUM(F47)</f>
        <v>13400</v>
      </c>
      <c r="G48" s="44">
        <f>SUM(G47)</f>
        <v>6605.89</v>
      </c>
      <c r="H48" s="41">
        <f t="shared" si="0"/>
        <v>49.297686567164185</v>
      </c>
    </row>
    <row r="49" spans="1:8" ht="16.5" customHeight="1">
      <c r="A49" s="2"/>
      <c r="B49" s="20">
        <v>85214</v>
      </c>
      <c r="C49" s="20">
        <v>3110</v>
      </c>
      <c r="D49" s="14" t="s">
        <v>12</v>
      </c>
      <c r="E49" s="17">
        <v>148000</v>
      </c>
      <c r="F49" s="17">
        <v>150000</v>
      </c>
      <c r="G49" s="45">
        <v>73912.78</v>
      </c>
      <c r="H49" s="41">
        <f t="shared" si="0"/>
        <v>49.27518666666666</v>
      </c>
    </row>
    <row r="50" spans="1:8" ht="26.25" customHeight="1">
      <c r="A50" s="2"/>
      <c r="B50" s="2"/>
      <c r="C50" s="52" t="s">
        <v>11</v>
      </c>
      <c r="D50" s="53"/>
      <c r="E50" s="5">
        <f>SUM(E49)</f>
        <v>148000</v>
      </c>
      <c r="F50" s="5">
        <f>SUM(F49)</f>
        <v>150000</v>
      </c>
      <c r="G50" s="44">
        <f>SUM(G49)</f>
        <v>73912.78</v>
      </c>
      <c r="H50" s="41">
        <f t="shared" si="0"/>
        <v>49.27518666666666</v>
      </c>
    </row>
    <row r="51" spans="1:8" ht="12.75">
      <c r="A51" s="55" t="s">
        <v>9</v>
      </c>
      <c r="B51" s="56"/>
      <c r="C51" s="56"/>
      <c r="D51" s="57"/>
      <c r="E51" s="3">
        <f>SUM(E46+E48+E50)</f>
        <v>1401400</v>
      </c>
      <c r="F51" s="3">
        <f>SUM(F46+F48+F50)</f>
        <v>1403400</v>
      </c>
      <c r="G51" s="46">
        <f>SUM(G46+G48+G50)</f>
        <v>592098.74</v>
      </c>
      <c r="H51" s="41">
        <f t="shared" si="0"/>
        <v>42.190304973635456</v>
      </c>
    </row>
    <row r="52" spans="1:8" ht="12.75">
      <c r="A52" s="49" t="s">
        <v>10</v>
      </c>
      <c r="B52" s="50"/>
      <c r="C52" s="50"/>
      <c r="D52" s="51"/>
      <c r="E52" s="3">
        <f>SUM(E21+E34+E37+E51)</f>
        <v>1485621</v>
      </c>
      <c r="F52" s="3">
        <f>SUM(F16+F21+F34+F37+F40+F51)</f>
        <v>1510231</v>
      </c>
      <c r="G52" s="46">
        <f>SUM(G16+G21+G34+G37+G40+G51)</f>
        <v>650240.57</v>
      </c>
      <c r="H52" s="41">
        <f t="shared" si="0"/>
        <v>43.05570273686608</v>
      </c>
    </row>
  </sheetData>
  <mergeCells count="17">
    <mergeCell ref="A16:D16"/>
    <mergeCell ref="C33:D33"/>
    <mergeCell ref="A9:H9"/>
    <mergeCell ref="D3:H3"/>
    <mergeCell ref="D5:H5"/>
    <mergeCell ref="D6:H6"/>
    <mergeCell ref="D4:I4"/>
    <mergeCell ref="A52:D52"/>
    <mergeCell ref="C50:D50"/>
    <mergeCell ref="C48:D48"/>
    <mergeCell ref="A21:D21"/>
    <mergeCell ref="A51:D51"/>
    <mergeCell ref="C25:D25"/>
    <mergeCell ref="A34:D34"/>
    <mergeCell ref="A37:D37"/>
    <mergeCell ref="C46:D46"/>
    <mergeCell ref="A40:D4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2009-08-11T09:14:29Z</cp:lastPrinted>
  <dcterms:created xsi:type="dcterms:W3CDTF">2001-08-02T07:18:30Z</dcterms:created>
  <dcterms:modified xsi:type="dcterms:W3CDTF">2009-08-12T13:00:59Z</dcterms:modified>
  <cp:category/>
  <cp:version/>
  <cp:contentType/>
  <cp:contentStatus/>
</cp:coreProperties>
</file>