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SSLink_0">#REF!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<sst xmlns="http://schemas.openxmlformats.org/spreadsheetml/2006/main" count="301" uniqueCount="163">
  <si>
    <t>I.</t>
  </si>
  <si>
    <t>Lp</t>
  </si>
  <si>
    <t>Klasyfikacja budżetowa</t>
  </si>
  <si>
    <t>Opracowanie dokumentacji projektowej kanalizacji sanitarnej dla ulic Gminy M-ce zgodnie z zatwierdzoną koncepcją</t>
  </si>
  <si>
    <t>Modernizacja oświetlenia ulicznego - opracowanie dokumentacji projektowej Gmina  Michałowice</t>
  </si>
  <si>
    <t xml:space="preserve">Budowa ogródka jordanowskiego w Nowej Wsi etap I </t>
  </si>
  <si>
    <t>Budowa boisk w Pęcicach Małych</t>
  </si>
  <si>
    <t>Modernizacja ul. Środkowej w Opaczy Kol.</t>
  </si>
  <si>
    <t>Budowa ogródka jordanowskiego przy przedszkolu w M-cach</t>
  </si>
  <si>
    <t>Modernizacja ul. Szerokiej w Granicy</t>
  </si>
  <si>
    <t>Zakupy mienia komunalnego</t>
  </si>
  <si>
    <t>Nazwa zadania inwestycyjnego</t>
  </si>
  <si>
    <t xml:space="preserve">Łączne koszty finansowe 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</si>
  <si>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</si>
  <si>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</si>
  <si>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</si>
  <si>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</si>
  <si>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</si>
  <si>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</si>
  <si>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</si>
  <si>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Budowa parkingów  ul. Kuklińskiego-dok. proj i wyk.</t>
  </si>
  <si>
    <t>750-75023-6060</t>
  </si>
  <si>
    <t>754-75416-6060</t>
  </si>
  <si>
    <t>900-90015-6050</t>
  </si>
  <si>
    <t>Zakupy inwestycyjne (zakup samochodów i sprzętu dla straży gminnej)</t>
  </si>
  <si>
    <t xml:space="preserve">Budowa kanalizacji sanitarnej w ul. Pruszkowskiej, Poprzecznej Skośnej, Kochanowskiego, Podleśnej  w Granicy. </t>
  </si>
  <si>
    <t xml:space="preserve">Modernizacja ul. Warszawskiej ( strona północna i południowa) w Granicy </t>
  </si>
  <si>
    <t xml:space="preserve">Budowa Alei Jana Pawła II w Komorowie </t>
  </si>
  <si>
    <t>750-75023-6050</t>
  </si>
  <si>
    <t>852-85219-6060</t>
  </si>
  <si>
    <t>Budowa i adaptacja budynku przy ul. Wiejskiej na potrzeby mieszkańców Komorowa Wsi i Komorowa</t>
  </si>
  <si>
    <t>Budowa sieci wodociągowej w ul. Tęczowej Komorów Wieś</t>
  </si>
  <si>
    <t>Budowa lodowiska w Komorowie</t>
  </si>
  <si>
    <t>Budowa kanalizacji sanitarnej w Wrzosowej, Różanej w Komorowie Wsi</t>
  </si>
  <si>
    <t>Budowa świetlicy wiejskiej w Opaczy Kol. wraz z zagospodarowaniem terenu przyległego</t>
  </si>
  <si>
    <t xml:space="preserve">Modernizacja ul. Polnej, Kamelskiego,  Wspólnej  w Nowej Wsi </t>
  </si>
  <si>
    <t>Modernizacja ul. Krótkiej i Orzeszkowej, Daniłowskiego w Regułach</t>
  </si>
  <si>
    <t xml:space="preserve">Modernizacja ul. Słowackiego,  Ogrodowej   w M-cach </t>
  </si>
  <si>
    <t>Modernizacja ul. Bursztynowej w Komorowie i ul. Topazowej i Koralowej</t>
  </si>
  <si>
    <t>Budowa przykanalików sanitarnych w ulicach gdzie kanalizacja sanitarna została wybudowana w latach ubiegłych .</t>
  </si>
  <si>
    <t xml:space="preserve">Planowane nakłady finansowe w roku budżetowym 2009 </t>
  </si>
  <si>
    <t>Budowa sieci wodociągowej (dok. proj.i wyk.) w ul.  bez nazwy (ulica w bok do Ks. Woźniaka)</t>
  </si>
  <si>
    <t>Opracowanie koncepcji kanalizacji, wykonanie ekspertyz, badań i modernizacja sieci gazowych</t>
  </si>
  <si>
    <t>Budowa kanalizacji sanitarnej w ul. Jałowcowej w Opaczy Małej</t>
  </si>
  <si>
    <t>Opracowanie dok. proj. dla ulic objętych planem WPI na rok  2009 oraz rozliczenie dok. drogowej wykonanej w 2008r</t>
  </si>
  <si>
    <t>Modernizacja ul. Bodycha w Regułach i Opaczy Kol.</t>
  </si>
  <si>
    <t>Modernizacja ul. Szkolnej wraz z odwodnieniem w M-cach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</si>
  <si>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</si>
  <si>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</si>
  <si>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</si>
  <si>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</si>
  <si>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Rozbudowa szkoły w Nowej Wsi</t>
  </si>
  <si>
    <t>Budowa ogródka jordanowskiego w Sokołowie</t>
  </si>
  <si>
    <t>Modernizacja SUW Komorów (dok. Proj.)</t>
  </si>
  <si>
    <t>Modernizacja ul. Parkowej, Sportowej, 3 Maja, Kościuszki, Mickiewicza, Partyzantów, Wojska Polskiego, Rumuńskiej, Żytniej, Ks. Popiełuszki, Raszyńskiej, Lotniczej, Kwiatowej w M-cach (w tym: dok. proj. oraz wykonanie ul. Parkowej i Kwiatowej)</t>
  </si>
  <si>
    <t>Modernizacja ul. Jaśminowej, Różanej, Tulipanów, Granicznej i Słonecznej w Nowej Wsi (w tym: dok. proj. oraz wykonanie ul. Słonecznej).</t>
  </si>
  <si>
    <t xml:space="preserve">Modernizacja ul.: Kasztanowej, Poniatowskiego w M-cach Wsi, Wesołej, 11 Listopada, Cichej, Regulskiej, Kolejowej, Topolowej w M-cach, Kuchy w Regułach (dok. proj. oraz wykonanie ul. Kuchy, Cichej, 11 Listopada, Wesołej, Poniatowskiego i Kasztanowej). </t>
  </si>
  <si>
    <t>Modernizacja ul. Kamień Polny, Przepiórki, Ks. Wożniaka, Leśnej, Brzozowej w Pęcicach Małych (dok. proj.)</t>
  </si>
  <si>
    <t>Modernizacja ul.  Kurpińskiego, Sobieskiego, Zamojskiego, Chopina, Wiejskiej, Kotońskiego, Leśnej, Ks. Skorupki, Moniuszki, Poniatowskiego w Komorowie i ul. Kraszewskiego (dok. proj. i wykonanie ul. Zamoyskiego i Chopina)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</si>
  <si>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</si>
  <si>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Opracowanie dokumentacji projektowej sieci wodociągowej  w ul.Wąskiej w Sokołowie (dok. proj..</t>
  </si>
  <si>
    <t>Opracowanie dokumentacji projektowej sieci wodociągowej  w ul. Stara Droga w Komorowie Wsi (dok. proj.).</t>
  </si>
  <si>
    <t>Opracowanie dokumentacji projektowej sieci wodociągowej  w ul.Tulipanów w Nowej Wsi (dok. proj.).</t>
  </si>
  <si>
    <t>Opracowanie dokumentacji projektowej sieci wodociągowej  w ul. Szarej w M-cach (dok. proj.).</t>
  </si>
  <si>
    <t>Budowa ścieżki rowerowej w ul. Turystycznej w Komorowie Wsi (dok. proj.)</t>
  </si>
  <si>
    <t>Zakup samochodu pożarniczego</t>
  </si>
  <si>
    <t>Zakupy inwestycyjne Szkoła Komorów (zakup zmywarki)</t>
  </si>
  <si>
    <t>Modernizacja budynku przedszkola w Michałowicach</t>
  </si>
  <si>
    <t>Modernizacja budynku przedszkola w Nowej Wsi</t>
  </si>
  <si>
    <t>Zakupy inwestycyjne Przedszkole w Michałowicach (zakup nagłośnienia)</t>
  </si>
  <si>
    <t xml:space="preserve">Zakupy inwestycyjne Urzędu Gminy (zakup oprogramowania, sprzętu biurowego). </t>
  </si>
  <si>
    <t>801-80101-6050</t>
  </si>
  <si>
    <t>Budowa Domu Spokojnej Starości</t>
  </si>
  <si>
    <t>801-80101-6060</t>
  </si>
  <si>
    <t>801-80104-6060</t>
  </si>
  <si>
    <t>Budowa ścieżki rowerowej wzdłuż kolejki WKD (studium wykonalności i dok.proj.)</t>
  </si>
  <si>
    <t>852-85202-6050</t>
  </si>
  <si>
    <t>Budowa sieci wodociągowej w ul. Ireny w Komorowie.</t>
  </si>
  <si>
    <t xml:space="preserve">Ogółem zadania inwestycyjne plan na 2009 rok </t>
  </si>
  <si>
    <t xml:space="preserve">Zadania rozpoczynane plan na 2009 rok </t>
  </si>
  <si>
    <t xml:space="preserve">Zadania kontynuowane plan na 2009 rok </t>
  </si>
  <si>
    <t>Sieć wodociągowa na terenie Gminy (obsługa geodezyjna, opracowanie dok. proj)</t>
  </si>
  <si>
    <t>754-75412-6060</t>
  </si>
  <si>
    <t>II</t>
  </si>
  <si>
    <t>Budowa SUW Michałowice -Reguły oraz budowa sieci  wodociągowej w ul. Kolejowej Michałowice</t>
  </si>
  <si>
    <t>,,Ochrona środowiska ludzkiego poprzez budowę systemu kanalizacji sanitarnej w Gminie Michałowice " w ulicach: Komorowskiej, Kuropatwy, Bażantów, Leśnej,Przepiórki w Pęcicach Małych, Czystej i Borowskiego w Opaczy Małej, Środkowej w Opaczy Kol.."</t>
  </si>
  <si>
    <t>,,Ochrona środowiska ludzkiego poprzez budowę systemu kanalizacji sanitarnej w Gminie Michałowice " w ulicach: Parkowej, Bez Nazwy (w bok od ul. Parkowej) w Pęcicach Małych, Ks. Woźniaka w Suchym Lesie"</t>
  </si>
  <si>
    <t xml:space="preserve">Budowa kanalizacji sanitarnej w ul. Gościnnej, Sabały w Granicy, Granickiej  w Komorowie-Granicy. </t>
  </si>
  <si>
    <t xml:space="preserve">Budowa kanalizacji sanitarnej wraz z niezbędną infrastrukturą w Wąskiej, Rodzinnej, Sokołowskiej w Sokołowie, Pęcicach etap I </t>
  </si>
  <si>
    <t xml:space="preserve">Budowa kanalizacji sanitarnej w ul.Kalinowej, Nałkowskiej i Modrzejewskiej w Granicy. </t>
  </si>
  <si>
    <t xml:space="preserve">Budowa kanalizacji sanitarnej w ul. Słonecznej, Polnej, Kaliszany, Stara Droga, Tęczowa   w Komorowie Wsi etap I . </t>
  </si>
  <si>
    <t>,,Ochrona środowiska ludzkiego poprzez budowę systemu kanalizacji sanitarnej w Gminie Michałowice " w ul. Kasztanowej w M-cach Wsi."</t>
  </si>
  <si>
    <t>Modernizacja ul. Centralnej, Akacjowej i Różanej  w Opaczy</t>
  </si>
  <si>
    <t>Budowa ciągu pieszo-rowerowego Etap II I Reguły-Pęcice ul.Powstańców Warszawy</t>
  </si>
  <si>
    <t xml:space="preserve">Modernizacja ul. Dzikiej, Konopnickiej w Pęcicach Małych </t>
  </si>
  <si>
    <t>Modernizacja ul. Kolejowej wraz z budową urządzeń odwadniających i małej retencji - zlewnia nr 11 M-ce</t>
  </si>
  <si>
    <t>Budowa gminnego przedszkola w Granicy</t>
  </si>
  <si>
    <r>
      <t>Zakupy inwestycyjne GOPS (zakup sprzętu komputerowego i biurowego</t>
    </r>
    <r>
      <rPr>
        <b/>
        <i/>
        <sz val="10"/>
        <rFont val="Times New Roman CE"/>
        <family val="0"/>
      </rPr>
      <t xml:space="preserve"> dopisać zakup licencji i oprogramowania)</t>
    </r>
  </si>
  <si>
    <t>Budowa boiska sportowego "Orlik"w Nowej Wsi wraz infrastrukturą towarzyszącą</t>
  </si>
  <si>
    <r>
  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</t>
    </r>
    <r>
      <rPr>
        <sz val="10"/>
        <rFont val="Times New Roman CE"/>
        <family val="0"/>
      </rPr>
      <t>.finansowane ze środków własnych</t>
    </r>
  </si>
  <si>
    <t>49a</t>
  </si>
  <si>
    <t>926-92605-6055</t>
  </si>
  <si>
    <r>
  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</t>
    </r>
    <r>
      <rPr>
        <sz val="10"/>
        <rFont val="Times New Roman CE"/>
        <family val="0"/>
      </rPr>
      <t>.finansowane ze środków w ramach Mechanizmu Finansowego EOG oraz Norweskiego Mechanizmu Finansowego 81,79% kosztów projektu</t>
    </r>
  </si>
  <si>
    <t>49b</t>
  </si>
  <si>
    <t>926-92605-6056</t>
  </si>
  <si>
    <r>
  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</t>
    </r>
    <r>
      <rPr>
        <sz val="10"/>
        <rFont val="Times New Roman CE"/>
        <family val="0"/>
      </rPr>
      <t>.finansowane ze środków własnych 18,21% kosztów projektu</t>
    </r>
  </si>
  <si>
    <t>49c</t>
  </si>
  <si>
    <r>
      <t xml:space="preserve">Odwodnienie na terenie Gminy( dok. proj. i wyk) </t>
    </r>
    <r>
      <rPr>
        <b/>
        <i/>
        <sz val="10"/>
        <rFont val="Times New Roman CE"/>
        <family val="0"/>
      </rPr>
      <t>w tym modernizacja rowu przy przedszkolu w Nowej Wsi odwodnienie ul. Bankowej w Komorowe</t>
    </r>
  </si>
  <si>
    <r>
      <t xml:space="preserve">Budowa kanalizacji sanitarnej w ul. Janowskiego w Komorowe </t>
    </r>
    <r>
      <rPr>
        <b/>
        <i/>
        <sz val="10"/>
        <rFont val="Times New Roman CE"/>
        <family val="0"/>
      </rPr>
      <t>dopisać i w ul. Dębowej w Granicy etap I w ul Orzeszkowej</t>
    </r>
  </si>
  <si>
    <t>926-92601-6050</t>
  </si>
  <si>
    <t xml:space="preserve">Budowa chodnika w ul. Armii Krajowej </t>
  </si>
  <si>
    <t>Budowa przejść wyniesionych w ul. Pruszkowskiej w Komorowe-Granicy</t>
  </si>
  <si>
    <t>Budowa odwodnienia ul Targowej w Opaczy Małej (dok.proj.i wyk)</t>
  </si>
  <si>
    <t>Modernizacja ul Ireny i Podhalańskiej w Komorowe</t>
  </si>
  <si>
    <t>Opracowanie dokumentacji projektowej sieci wodociągowej w ul Spacerowej w Michałowicach od ul Szkolnej do ul 3 Maja</t>
  </si>
  <si>
    <t>Budowa sieci wodociągowej i kanalizacji w ul Żurawiej w Opacz Kolonia</t>
  </si>
  <si>
    <t>Modernizacja drogi bez nazwy bocznej od ul Polnej w Opacz Kolonia</t>
  </si>
  <si>
    <t>Opracowanie dokumentacji projektowej sieci wodociągowej w ul Sportowej w Nowej Wsi</t>
  </si>
  <si>
    <t>Budowa kanalizacji sanitarnej w ul. Osieckiej i Jedliny w Granicy</t>
  </si>
  <si>
    <t>Budowa kanalizacji sanitarnej w ul. Heleny w Nowej Wsi</t>
  </si>
  <si>
    <r>
      <t xml:space="preserve">Budowa sieci wodociągowej w ul. Wandy w Nowej Wsi </t>
    </r>
    <r>
      <rPr>
        <i/>
        <sz val="10"/>
        <rFont val="Times New Roman CE"/>
        <family val="0"/>
      </rPr>
      <t>dopisać i w ul Heleny(dok.proj i wyk)</t>
    </r>
  </si>
  <si>
    <r>
      <t xml:space="preserve">Modernizacja ul. Polnej, Bugaj, Turystycznej, Słonecznej  w Komorowie Wsi (dok. proj. oraz wykonanie ul. Turystycznej) </t>
    </r>
    <r>
      <rPr>
        <i/>
        <sz val="10"/>
        <rFont val="Times New Roman CE"/>
        <family val="0"/>
      </rPr>
      <t>dopisać rond na skrzyżowaniu z ul Wiejską i Bugaj</t>
    </r>
  </si>
  <si>
    <r>
      <t xml:space="preserve">Opracowanie dokumentacji projektowej sieci wodociągowej  w ul. Osieckiej, Skośnej w Granicy, Konopnickiej w Komorowie (dok. proj.). </t>
    </r>
    <r>
      <rPr>
        <i/>
        <sz val="10"/>
        <rFont val="Times New Roman CE"/>
        <family val="0"/>
      </rPr>
      <t>dopisać ul.Kochanowskiego i Nałkowskiej w Granicy</t>
    </r>
  </si>
  <si>
    <t>%</t>
  </si>
  <si>
    <t>Część opisowa</t>
  </si>
  <si>
    <t>Zadanie w trakcie realizacji</t>
  </si>
  <si>
    <t>Zadanie w trakcie realizacji termin zakończenia I kw 2010r</t>
  </si>
  <si>
    <t>Zadanie w trakcie realizacji.</t>
  </si>
  <si>
    <t>Ogłoszono przetarg na wykonanie</t>
  </si>
  <si>
    <t>W trakcie przygotowanie do przetargu</t>
  </si>
  <si>
    <t>Opracowano dokumentacje projektową</t>
  </si>
  <si>
    <t>Wprowadzono wykonawce na roboty</t>
  </si>
  <si>
    <t>Podpisano porozumienie z m. Pruszków na temat wspólnej realizacji</t>
  </si>
  <si>
    <t>Zadanie zrealizowano</t>
  </si>
  <si>
    <t>Zadanie nie zostało rozpoczęte ze względu na niezałatwienie spraw związanych z pozwoleniem na budowę</t>
  </si>
  <si>
    <t>Realizacja nie została rozpoczęta ze względu na brak pozwolenia na budowę</t>
  </si>
  <si>
    <t>Nie rozpoczęto realizacji</t>
  </si>
  <si>
    <t>Zrealizowano modernizację ul. Krótkiej, podpisano porozumienie na opracowanie dok. proj. z m. Piastów</t>
  </si>
  <si>
    <t>Zadanie zrealizwoano</t>
  </si>
  <si>
    <t>Realizacja została rozpoczęta od ul. Parkowej</t>
  </si>
  <si>
    <t>W trakcie opracowywania dok. projektowa</t>
  </si>
  <si>
    <t>W trakcie rozstrzygnięcia przetarg na modernizacje ul. 11 Listopada i Cichej , wykonano modernizacje ul. Kuchy</t>
  </si>
  <si>
    <t>nie przystapiono do realizacji</t>
  </si>
  <si>
    <t>Opracowywana jest dok. projektowa</t>
  </si>
  <si>
    <t>Przygotowywany jest przetarg na modernizacje ul. Chopina i Zamoyskiego</t>
  </si>
  <si>
    <t>Zadanie zrealizowano -modernizacja ul. Bursztynowej.</t>
  </si>
  <si>
    <t>Zadanie nie jest realizwoane</t>
  </si>
  <si>
    <t>Zadanie zostało zrealizowane</t>
  </si>
  <si>
    <t>Zadanie nie będzie realizowane</t>
  </si>
  <si>
    <t>Nie rozpoczęto realizacji ze względu na brak lokalizacji</t>
  </si>
  <si>
    <t>Opracowywana jest dok. proj.</t>
  </si>
  <si>
    <t>Opracowywana jest koncepcja SUW Michałowice -Reguły</t>
  </si>
  <si>
    <t>W trakcie realizacji</t>
  </si>
  <si>
    <t>Budowa ścieżki rowerowej w ul Parkowej w Pęcicach Pęcicach Małych</t>
  </si>
  <si>
    <t>ZADANIA ROZPOCZYNANE</t>
  </si>
  <si>
    <t>ZADANIA KONTYNUOWANE</t>
  </si>
  <si>
    <t>RAZEM</t>
  </si>
  <si>
    <t>Wójta Gminy Michałowice</t>
  </si>
  <si>
    <t>Wykonanie za I półrocze 2009 r.</t>
  </si>
  <si>
    <t>do Zarządzenia Nr 156/2009</t>
  </si>
  <si>
    <t>z dnia 7 sierpnia 2009r</t>
  </si>
  <si>
    <t>Załącznik Nr 5</t>
  </si>
  <si>
    <t>Wykonanie wydatków majątkowych za I półrocze 2009 roku.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</si>
</sst>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2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b/>
      <sz val="11"/>
      <name val="Times New Roman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b/>
      <i/>
      <sz val="10"/>
      <color indexed="62"/>
      <name val="Times New Roman CE"/>
      <family val="0"/>
    </font>
    <font>
      <i/>
      <sz val="10"/>
      <color indexed="62"/>
      <name val="Times New Roman CE"/>
      <family val="0"/>
    </font>
    <font>
      <i/>
      <sz val="12"/>
      <color indexed="62"/>
      <name val="Times New Roman CE"/>
      <family val="0"/>
    </font>
    <font>
      <b/>
      <i/>
      <sz val="12"/>
      <color indexed="63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28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6" fontId="9" fillId="0" borderId="0" xfId="0" applyFont="1" applyAlignment="1">
      <alignment/>
    </xf>
    <xf numFmtId="6" fontId="11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top"/>
    </xf>
    <xf numFmtId="169" fontId="0" fillId="0" borderId="2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6" fontId="0" fillId="0" borderId="2" xfId="0" applyFont="1" applyBorder="1" applyAlignment="1">
      <alignment horizontal="center" vertical="top"/>
    </xf>
    <xf numFmtId="6" fontId="0" fillId="0" borderId="2" xfId="0" applyFont="1" applyFill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12" fillId="0" borderId="2" xfId="0" applyFont="1" applyBorder="1" applyAlignment="1">
      <alignment horizontal="justify" vertical="top" wrapText="1"/>
    </xf>
    <xf numFmtId="6" fontId="12" fillId="2" borderId="4" xfId="0" applyFont="1" applyFill="1" applyBorder="1" applyAlignment="1">
      <alignment horizontal="justify" vertical="top" wrapText="1"/>
    </xf>
    <xf numFmtId="6" fontId="12" fillId="0" borderId="4" xfId="0" applyFont="1" applyBorder="1" applyAlignment="1">
      <alignment horizontal="justify" vertical="top" wrapText="1"/>
    </xf>
    <xf numFmtId="6" fontId="12" fillId="0" borderId="2" xfId="0" applyFont="1" applyFill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12" fillId="0" borderId="5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1" fontId="12" fillId="0" borderId="2" xfId="0" applyNumberFormat="1" applyFont="1" applyBorder="1" applyAlignment="1">
      <alignment horizontal="center" vertical="top"/>
    </xf>
    <xf numFmtId="170" fontId="12" fillId="0" borderId="1" xfId="0" applyNumberFormat="1" applyFont="1" applyBorder="1" applyAlignment="1">
      <alignment vertical="top"/>
    </xf>
    <xf numFmtId="6" fontId="8" fillId="0" borderId="0" xfId="0" applyFont="1" applyAlignment="1">
      <alignment/>
    </xf>
    <xf numFmtId="6" fontId="13" fillId="0" borderId="5" xfId="0" applyFont="1" applyBorder="1" applyAlignment="1">
      <alignment horizontal="justify" vertical="top" wrapText="1"/>
    </xf>
    <xf numFmtId="0" fontId="0" fillId="0" borderId="2" xfId="0" applyNumberFormat="1" applyBorder="1" applyAlignment="1">
      <alignment horizontal="center"/>
    </xf>
    <xf numFmtId="1" fontId="12" fillId="0" borderId="3" xfId="0" applyNumberFormat="1" applyFont="1" applyFill="1" applyBorder="1" applyAlignment="1">
      <alignment horizontal="center" vertical="top"/>
    </xf>
    <xf numFmtId="170" fontId="12" fillId="0" borderId="1" xfId="0" applyNumberFormat="1" applyFont="1" applyFill="1" applyBorder="1" applyAlignment="1">
      <alignment vertical="top"/>
    </xf>
    <xf numFmtId="6" fontId="7" fillId="0" borderId="0" xfId="0" applyFont="1" applyFill="1" applyAlignment="1">
      <alignment/>
    </xf>
    <xf numFmtId="6" fontId="0" fillId="0" borderId="5" xfId="0" applyFont="1" applyBorder="1" applyAlignment="1">
      <alignment horizontal="center" vertical="top"/>
    </xf>
    <xf numFmtId="6" fontId="12" fillId="0" borderId="6" xfId="0" applyFont="1" applyBorder="1" applyAlignment="1">
      <alignment horizontal="justify" vertical="top" wrapText="1"/>
    </xf>
    <xf numFmtId="1" fontId="12" fillId="0" borderId="7" xfId="0" applyNumberFormat="1" applyFont="1" applyBorder="1" applyAlignment="1">
      <alignment horizontal="center" vertical="top"/>
    </xf>
    <xf numFmtId="6" fontId="12" fillId="0" borderId="8" xfId="0" applyFont="1" applyBorder="1" applyAlignment="1">
      <alignment horizontal="justify" vertical="top" wrapText="1"/>
    </xf>
    <xf numFmtId="1" fontId="12" fillId="0" borderId="9" xfId="0" applyNumberFormat="1" applyFont="1" applyBorder="1" applyAlignment="1">
      <alignment horizontal="center" vertical="top"/>
    </xf>
    <xf numFmtId="6" fontId="14" fillId="0" borderId="0" xfId="0" applyFont="1" applyAlignment="1">
      <alignment wrapText="1"/>
    </xf>
    <xf numFmtId="6" fontId="7" fillId="0" borderId="0" xfId="0" applyFont="1" applyAlignment="1">
      <alignment/>
    </xf>
    <xf numFmtId="6" fontId="12" fillId="0" borderId="0" xfId="0" applyFont="1" applyBorder="1" applyAlignment="1">
      <alignment horizontal="center" vertical="top"/>
    </xf>
    <xf numFmtId="6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6" fontId="0" fillId="0" borderId="0" xfId="0" applyBorder="1" applyAlignment="1">
      <alignment/>
    </xf>
    <xf numFmtId="6" fontId="0" fillId="0" borderId="0" xfId="0" applyFill="1" applyBorder="1" applyAlignment="1">
      <alignment/>
    </xf>
    <xf numFmtId="6" fontId="0" fillId="0" borderId="10" xfId="0" applyBorder="1" applyAlignment="1">
      <alignment/>
    </xf>
    <xf numFmtId="6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6" fontId="0" fillId="0" borderId="11" xfId="0" applyBorder="1" applyAlignment="1">
      <alignment/>
    </xf>
    <xf numFmtId="6" fontId="0" fillId="0" borderId="11" xfId="0" applyFill="1" applyBorder="1" applyAlignment="1">
      <alignment/>
    </xf>
    <xf numFmtId="6" fontId="12" fillId="0" borderId="12" xfId="0" applyFont="1" applyBorder="1" applyAlignment="1">
      <alignment horizontal="center" vertical="top"/>
    </xf>
    <xf numFmtId="6" fontId="12" fillId="0" borderId="13" xfId="0" applyFont="1" applyBorder="1" applyAlignment="1">
      <alignment horizontal="center" vertical="top"/>
    </xf>
    <xf numFmtId="6" fontId="12" fillId="0" borderId="14" xfId="0" applyFont="1" applyBorder="1" applyAlignment="1">
      <alignment horizontal="center" vertical="top"/>
    </xf>
    <xf numFmtId="6" fontId="12" fillId="0" borderId="13" xfId="0" applyFont="1" applyBorder="1" applyAlignment="1">
      <alignment horizontal="center" vertical="top" wrapText="1"/>
    </xf>
    <xf numFmtId="6" fontId="12" fillId="0" borderId="15" xfId="0" applyFont="1" applyBorder="1" applyAlignment="1">
      <alignment horizontal="center" vertical="top"/>
    </xf>
    <xf numFmtId="6" fontId="14" fillId="0" borderId="0" xfId="0" applyFont="1" applyBorder="1" applyAlignment="1">
      <alignment vertical="top" wrapText="1"/>
    </xf>
    <xf numFmtId="169" fontId="0" fillId="0" borderId="13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6" fontId="9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168" fontId="12" fillId="0" borderId="0" xfId="0" applyNumberFormat="1" applyFont="1" applyBorder="1" applyAlignment="1">
      <alignment vertical="top"/>
    </xf>
    <xf numFmtId="170" fontId="12" fillId="0" borderId="0" xfId="0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6" fontId="0" fillId="2" borderId="0" xfId="0" applyFill="1" applyBorder="1" applyAlignment="1">
      <alignment/>
    </xf>
    <xf numFmtId="1" fontId="16" fillId="2" borderId="3" xfId="0" applyNumberFormat="1" applyFont="1" applyFill="1" applyBorder="1" applyAlignment="1">
      <alignment horizontal="center" vertical="top"/>
    </xf>
    <xf numFmtId="6" fontId="16" fillId="2" borderId="4" xfId="0" applyFont="1" applyFill="1" applyBorder="1" applyAlignment="1">
      <alignment horizontal="justify" vertical="top" wrapText="1"/>
    </xf>
    <xf numFmtId="6" fontId="16" fillId="2" borderId="4" xfId="0" applyFont="1" applyFill="1" applyBorder="1" applyAlignment="1">
      <alignment horizontal="center" vertical="top"/>
    </xf>
    <xf numFmtId="6" fontId="17" fillId="2" borderId="9" xfId="0" applyFont="1" applyFill="1" applyBorder="1" applyAlignment="1">
      <alignment/>
    </xf>
    <xf numFmtId="6" fontId="16" fillId="2" borderId="15" xfId="0" applyFont="1" applyFill="1" applyBorder="1" applyAlignment="1">
      <alignment horizontal="center" vertical="top"/>
    </xf>
    <xf numFmtId="6" fontId="17" fillId="2" borderId="0" xfId="0" applyFont="1" applyFill="1" applyBorder="1" applyAlignment="1">
      <alignment/>
    </xf>
    <xf numFmtId="6" fontId="17" fillId="2" borderId="0" xfId="0" applyFont="1" applyFill="1" applyAlignment="1">
      <alignment/>
    </xf>
    <xf numFmtId="1" fontId="12" fillId="2" borderId="1" xfId="0" applyNumberFormat="1" applyFont="1" applyFill="1" applyBorder="1" applyAlignment="1">
      <alignment horizontal="center" vertical="top"/>
    </xf>
    <xf numFmtId="6" fontId="0" fillId="2" borderId="11" xfId="0" applyFill="1" applyBorder="1" applyAlignment="1">
      <alignment/>
    </xf>
    <xf numFmtId="6" fontId="12" fillId="2" borderId="13" xfId="0" applyFont="1" applyFill="1" applyBorder="1" applyAlignment="1">
      <alignment horizontal="center" vertical="top"/>
    </xf>
    <xf numFmtId="6" fontId="7" fillId="2" borderId="0" xfId="0" applyFont="1" applyFill="1" applyAlignment="1">
      <alignment/>
    </xf>
    <xf numFmtId="6" fontId="7" fillId="0" borderId="0" xfId="0" applyFont="1" applyAlignment="1">
      <alignment horizontal="left"/>
    </xf>
    <xf numFmtId="6" fontId="0" fillId="0" borderId="0" xfId="0" applyAlignment="1">
      <alignment wrapText="1"/>
    </xf>
    <xf numFmtId="6" fontId="12" fillId="0" borderId="0" xfId="0" applyFont="1" applyAlignment="1">
      <alignment horizontal="left" wrapText="1"/>
    </xf>
    <xf numFmtId="1" fontId="18" fillId="2" borderId="1" xfId="0" applyNumberFormat="1" applyFont="1" applyFill="1" applyBorder="1" applyAlignment="1">
      <alignment horizontal="center" vertical="top"/>
    </xf>
    <xf numFmtId="6" fontId="19" fillId="2" borderId="2" xfId="0" applyFont="1" applyFill="1" applyBorder="1" applyAlignment="1">
      <alignment horizontal="center" vertical="top"/>
    </xf>
    <xf numFmtId="6" fontId="19" fillId="2" borderId="1" xfId="0" applyFont="1" applyFill="1" applyBorder="1" applyAlignment="1">
      <alignment vertical="top"/>
    </xf>
    <xf numFmtId="6" fontId="19" fillId="2" borderId="2" xfId="0" applyFont="1" applyFill="1" applyBorder="1" applyAlignment="1">
      <alignment/>
    </xf>
    <xf numFmtId="6" fontId="19" fillId="2" borderId="11" xfId="0" applyFont="1" applyFill="1" applyBorder="1" applyAlignment="1">
      <alignment/>
    </xf>
    <xf numFmtId="6" fontId="18" fillId="2" borderId="13" xfId="0" applyFont="1" applyFill="1" applyBorder="1" applyAlignment="1">
      <alignment horizontal="center" vertical="top"/>
    </xf>
    <xf numFmtId="6" fontId="19" fillId="2" borderId="0" xfId="0" applyFont="1" applyFill="1" applyBorder="1" applyAlignment="1">
      <alignment/>
    </xf>
    <xf numFmtId="6" fontId="20" fillId="2" borderId="0" xfId="0" applyFont="1" applyFill="1" applyAlignment="1">
      <alignment/>
    </xf>
    <xf numFmtId="6" fontId="10" fillId="2" borderId="0" xfId="0" applyFont="1" applyFill="1" applyAlignment="1">
      <alignment/>
    </xf>
    <xf numFmtId="6" fontId="19" fillId="2" borderId="2" xfId="0" applyFont="1" applyFill="1" applyBorder="1" applyAlignment="1">
      <alignment/>
    </xf>
    <xf numFmtId="6" fontId="21" fillId="2" borderId="2" xfId="0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 vertical="top"/>
    </xf>
    <xf numFmtId="6" fontId="9" fillId="2" borderId="2" xfId="0" applyFont="1" applyFill="1" applyBorder="1" applyAlignment="1">
      <alignment horizontal="center" vertical="top"/>
    </xf>
    <xf numFmtId="6" fontId="10" fillId="2" borderId="11" xfId="0" applyFont="1" applyFill="1" applyBorder="1" applyAlignment="1">
      <alignment/>
    </xf>
    <xf numFmtId="6" fontId="9" fillId="2" borderId="13" xfId="0" applyFont="1" applyFill="1" applyBorder="1" applyAlignment="1">
      <alignment horizontal="center" vertical="top"/>
    </xf>
    <xf numFmtId="6" fontId="10" fillId="2" borderId="0" xfId="0" applyFont="1" applyFill="1" applyBorder="1" applyAlignment="1">
      <alignment/>
    </xf>
    <xf numFmtId="6" fontId="8" fillId="2" borderId="2" xfId="0" applyFont="1" applyFill="1" applyBorder="1" applyAlignment="1">
      <alignment horizontal="justify" vertical="center" wrapText="1"/>
    </xf>
    <xf numFmtId="1" fontId="10" fillId="2" borderId="16" xfId="0" applyNumberFormat="1" applyFont="1" applyFill="1" applyBorder="1" applyAlignment="1">
      <alignment horizontal="center" vertical="top"/>
    </xf>
    <xf numFmtId="6" fontId="9" fillId="2" borderId="17" xfId="0" applyFont="1" applyFill="1" applyBorder="1" applyAlignment="1">
      <alignment horizontal="left" vertical="center" wrapText="1"/>
    </xf>
    <xf numFmtId="6" fontId="10" fillId="2" borderId="18" xfId="0" applyFont="1" applyFill="1" applyBorder="1" applyAlignment="1">
      <alignment/>
    </xf>
    <xf numFmtId="6" fontId="9" fillId="2" borderId="14" xfId="0" applyFont="1" applyFill="1" applyBorder="1" applyAlignment="1">
      <alignment horizontal="center" vertical="top"/>
    </xf>
    <xf numFmtId="170" fontId="0" fillId="0" borderId="2" xfId="0" applyNumberFormat="1" applyBorder="1" applyAlignment="1">
      <alignment vertical="top"/>
    </xf>
    <xf numFmtId="6" fontId="8" fillId="2" borderId="2" xfId="0" applyFont="1" applyFill="1" applyBorder="1" applyAlignment="1">
      <alignment horizontal="center" vertical="top"/>
    </xf>
    <xf numFmtId="170" fontId="12" fillId="2" borderId="1" xfId="0" applyNumberFormat="1" applyFont="1" applyFill="1" applyBorder="1" applyAlignment="1">
      <alignment vertical="top"/>
    </xf>
    <xf numFmtId="170" fontId="12" fillId="2" borderId="2" xfId="0" applyNumberFormat="1" applyFont="1" applyFill="1" applyBorder="1" applyAlignment="1">
      <alignment vertical="top"/>
    </xf>
    <xf numFmtId="6" fontId="10" fillId="2" borderId="2" xfId="0" applyFont="1" applyFill="1" applyBorder="1" applyAlignment="1">
      <alignment horizontal="center" vertical="top"/>
    </xf>
    <xf numFmtId="170" fontId="9" fillId="2" borderId="1" xfId="0" applyNumberFormat="1" applyFont="1" applyFill="1" applyBorder="1" applyAlignment="1">
      <alignment vertical="top"/>
    </xf>
    <xf numFmtId="170" fontId="10" fillId="2" borderId="2" xfId="0" applyNumberFormat="1" applyFont="1" applyFill="1" applyBorder="1" applyAlignment="1">
      <alignment vertical="top"/>
    </xf>
    <xf numFmtId="170" fontId="0" fillId="0" borderId="2" xfId="0" applyNumberFormat="1" applyFill="1" applyBorder="1" applyAlignment="1">
      <alignment vertical="top"/>
    </xf>
    <xf numFmtId="170" fontId="16" fillId="2" borderId="3" xfId="0" applyNumberFormat="1" applyFont="1" applyFill="1" applyBorder="1" applyAlignment="1">
      <alignment vertical="top"/>
    </xf>
    <xf numFmtId="170" fontId="16" fillId="2" borderId="4" xfId="0" applyNumberFormat="1" applyFont="1" applyFill="1" applyBorder="1" applyAlignment="1">
      <alignment vertical="top"/>
    </xf>
    <xf numFmtId="6" fontId="9" fillId="2" borderId="17" xfId="0" applyFont="1" applyFill="1" applyBorder="1" applyAlignment="1">
      <alignment horizontal="center" vertical="top"/>
    </xf>
    <xf numFmtId="170" fontId="9" fillId="2" borderId="16" xfId="0" applyNumberFormat="1" applyFont="1" applyFill="1" applyBorder="1" applyAlignment="1">
      <alignment vertical="top"/>
    </xf>
    <xf numFmtId="170" fontId="9" fillId="2" borderId="17" xfId="0" applyNumberFormat="1" applyFont="1" applyFill="1" applyBorder="1" applyAlignment="1">
      <alignment vertical="top"/>
    </xf>
    <xf numFmtId="6" fontId="12" fillId="0" borderId="19" xfId="0" applyFont="1" applyBorder="1" applyAlignment="1">
      <alignment horizontal="center" vertical="top"/>
    </xf>
    <xf numFmtId="6" fontId="12" fillId="0" borderId="12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center"/>
    </xf>
    <xf numFmtId="6" fontId="12" fillId="0" borderId="21" xfId="0" applyFont="1" applyBorder="1" applyAlignment="1">
      <alignment horizontal="center" vertical="center"/>
    </xf>
    <xf numFmtId="6" fontId="12" fillId="0" borderId="0" xfId="0" applyFont="1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22" xfId="0" applyFont="1" applyBorder="1" applyAlignment="1">
      <alignment horizontal="center" vertical="top"/>
    </xf>
    <xf numFmtId="6" fontId="12" fillId="0" borderId="23" xfId="0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6" fontId="12" fillId="0" borderId="4" xfId="0" applyFont="1" applyBorder="1" applyAlignment="1">
      <alignment horizontal="center" vertical="center"/>
    </xf>
    <xf numFmtId="6" fontId="12" fillId="0" borderId="2" xfId="0" applyFont="1" applyBorder="1" applyAlignment="1">
      <alignment horizontal="center" vertical="center" wrapText="1"/>
    </xf>
    <xf numFmtId="6" fontId="12" fillId="0" borderId="2" xfId="0" applyFont="1" applyBorder="1" applyAlignment="1">
      <alignment horizontal="center" vertical="center"/>
    </xf>
    <xf numFmtId="6" fontId="12" fillId="0" borderId="18" xfId="0" applyFont="1" applyBorder="1" applyAlignment="1">
      <alignment horizontal="center" vertical="top" wrapText="1"/>
    </xf>
    <xf numFmtId="6" fontId="12" fillId="0" borderId="24" xfId="0" applyFont="1" applyBorder="1" applyAlignment="1">
      <alignment horizontal="center" vertical="top" wrapText="1"/>
    </xf>
    <xf numFmtId="6" fontId="12" fillId="0" borderId="25" xfId="0" applyFont="1" applyBorder="1" applyAlignment="1">
      <alignment horizontal="center" vertical="center" wrapText="1"/>
    </xf>
    <xf numFmtId="6" fontId="12" fillId="0" borderId="7" xfId="0" applyFont="1" applyBorder="1" applyAlignment="1">
      <alignment horizontal="center" vertical="center"/>
    </xf>
    <xf numFmtId="6" fontId="12" fillId="0" borderId="20" xfId="0" applyFont="1" applyBorder="1" applyAlignment="1">
      <alignment horizontal="center" vertical="center" wrapText="1"/>
    </xf>
    <xf numFmtId="6" fontId="12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SheetLayoutView="100" workbookViewId="0" topLeftCell="A1">
      <selection activeCell="H54" sqref="H54"/>
    </sheetView>
  </sheetViews>
  <sheetFormatPr defaultColWidth="9.00390625" defaultRowHeight="12.75"/>
  <cols>
    <col min="1" max="1" width="4.125" style="2" customWidth="1"/>
    <col min="2" max="2" width="67.50390625" style="2" customWidth="1"/>
    <col min="3" max="3" width="24.375" style="2" customWidth="1"/>
    <col min="4" max="4" width="19.375" style="2" customWidth="1"/>
    <col min="5" max="5" width="16.375" style="2" customWidth="1"/>
    <col min="6" max="6" width="9.50390625" style="2" customWidth="1"/>
    <col min="7" max="7" width="28.00390625" style="2" hidden="1" customWidth="1"/>
    <col min="8" max="8" width="45.875" style="2" customWidth="1"/>
    <col min="9" max="10" width="28.00390625" style="2" hidden="1" customWidth="1"/>
    <col min="11" max="11" width="9.125" style="2" customWidth="1"/>
    <col min="12" max="12" width="16.375" style="2" hidden="1" customWidth="1"/>
    <col min="13" max="13" width="16.375" style="2" bestFit="1" customWidth="1"/>
    <col min="14" max="14" width="8.625" style="2" customWidth="1"/>
    <col min="15" max="16384" width="9.375" style="2" customWidth="1"/>
  </cols>
  <sheetData>
    <row r="1" spans="6:12" ht="15.75">
      <c r="F1" s="20"/>
      <c r="G1" s="20"/>
      <c r="H1" s="73" t="s">
        <v>161</v>
      </c>
      <c r="I1" s="72"/>
      <c r="J1" s="72"/>
      <c r="K1" s="72"/>
      <c r="L1" s="71"/>
    </row>
    <row r="2" spans="6:12" ht="15.75">
      <c r="F2" s="112"/>
      <c r="G2" s="112"/>
      <c r="H2" s="73" t="s">
        <v>159</v>
      </c>
      <c r="I2" s="72"/>
      <c r="J2" s="72"/>
      <c r="K2" s="72"/>
      <c r="L2" s="71"/>
    </row>
    <row r="3" spans="6:12" ht="15.75">
      <c r="F3" s="20"/>
      <c r="G3" s="20"/>
      <c r="H3" s="73" t="s">
        <v>157</v>
      </c>
      <c r="I3" s="72"/>
      <c r="J3" s="72"/>
      <c r="K3" s="72"/>
      <c r="L3" s="71"/>
    </row>
    <row r="4" spans="2:12" ht="15.75">
      <c r="B4" s="23"/>
      <c r="F4" s="20"/>
      <c r="G4" s="20"/>
      <c r="H4" s="73" t="s">
        <v>160</v>
      </c>
      <c r="I4" s="72"/>
      <c r="J4" s="72"/>
      <c r="K4" s="72"/>
      <c r="L4" s="71"/>
    </row>
    <row r="6" spans="1:10" ht="35.25" customHeight="1" thickBot="1">
      <c r="A6" s="1"/>
      <c r="B6" s="51" t="s">
        <v>162</v>
      </c>
      <c r="C6" s="34"/>
      <c r="D6" s="34"/>
      <c r="E6" s="34"/>
      <c r="F6" s="34"/>
      <c r="G6" s="34"/>
      <c r="H6" s="34"/>
      <c r="I6" s="34"/>
      <c r="J6" s="34"/>
    </row>
    <row r="7" spans="1:10" ht="28.5" customHeight="1" thickBot="1">
      <c r="A7" s="115"/>
      <c r="B7" s="116"/>
      <c r="C7" s="116"/>
      <c r="D7" s="122" t="s">
        <v>40</v>
      </c>
      <c r="E7" s="123"/>
      <c r="F7" s="123"/>
      <c r="G7" s="123"/>
      <c r="H7" s="48" t="s">
        <v>124</v>
      </c>
      <c r="I7" s="36"/>
      <c r="J7" s="36"/>
    </row>
    <row r="8" spans="1:10" ht="12.75" customHeight="1">
      <c r="A8" s="117" t="s">
        <v>1</v>
      </c>
      <c r="B8" s="119" t="s">
        <v>11</v>
      </c>
      <c r="C8" s="120" t="s">
        <v>2</v>
      </c>
      <c r="D8" s="124" t="s">
        <v>12</v>
      </c>
      <c r="E8" s="126" t="s">
        <v>158</v>
      </c>
      <c r="F8" s="110" t="s">
        <v>123</v>
      </c>
      <c r="G8" s="41"/>
      <c r="H8" s="108"/>
      <c r="I8" s="37"/>
      <c r="J8" s="37"/>
    </row>
    <row r="9" spans="1:10" ht="30" customHeight="1">
      <c r="A9" s="118"/>
      <c r="B9" s="111"/>
      <c r="C9" s="121"/>
      <c r="D9" s="125"/>
      <c r="E9" s="127"/>
      <c r="F9" s="111"/>
      <c r="G9" s="42"/>
      <c r="H9" s="109"/>
      <c r="I9" s="37"/>
      <c r="J9" s="37"/>
    </row>
    <row r="10" spans="1:10" ht="15.75">
      <c r="A10" s="7">
        <v>1</v>
      </c>
      <c r="B10" s="8">
        <v>2</v>
      </c>
      <c r="C10" s="8">
        <v>3</v>
      </c>
      <c r="D10" s="9">
        <v>4</v>
      </c>
      <c r="E10" s="25">
        <v>5</v>
      </c>
      <c r="F10" s="25">
        <v>6</v>
      </c>
      <c r="G10" s="43"/>
      <c r="H10" s="52">
        <v>7</v>
      </c>
      <c r="I10" s="38"/>
      <c r="J10" s="38"/>
    </row>
    <row r="11" spans="1:10" s="81" customFormat="1" ht="15.75">
      <c r="A11" s="74" t="s">
        <v>0</v>
      </c>
      <c r="B11" s="84" t="s">
        <v>155</v>
      </c>
      <c r="C11" s="75"/>
      <c r="D11" s="76"/>
      <c r="E11" s="83"/>
      <c r="F11" s="77"/>
      <c r="G11" s="78"/>
      <c r="H11" s="79"/>
      <c r="I11" s="80"/>
      <c r="J11" s="80"/>
    </row>
    <row r="12" spans="1:10" ht="33" customHeight="1">
      <c r="A12" s="10">
        <v>1</v>
      </c>
      <c r="B12" s="14" t="s">
        <v>3</v>
      </c>
      <c r="C12" s="11" t="s">
        <v>13</v>
      </c>
      <c r="D12" s="22">
        <v>100000</v>
      </c>
      <c r="E12" s="95">
        <v>3129.06</v>
      </c>
      <c r="F12" s="95">
        <f>SUM(E12*100/D12)</f>
        <v>3.12906</v>
      </c>
      <c r="G12" s="44"/>
      <c r="H12" s="47" t="s">
        <v>125</v>
      </c>
      <c r="I12" s="39"/>
      <c r="J12" s="39"/>
    </row>
    <row r="13" spans="1:10" ht="42.75" customHeight="1">
      <c r="A13" s="10">
        <v>2</v>
      </c>
      <c r="B13" s="14" t="s">
        <v>88</v>
      </c>
      <c r="C13" s="11" t="s">
        <v>13</v>
      </c>
      <c r="D13" s="22">
        <v>3175000</v>
      </c>
      <c r="E13" s="95">
        <v>1700000</v>
      </c>
      <c r="F13" s="95">
        <f aca="true" t="shared" si="0" ref="F13:F76">SUM(E13*100/D13)</f>
        <v>53.54330708661417</v>
      </c>
      <c r="G13" s="44"/>
      <c r="H13" s="49" t="s">
        <v>126</v>
      </c>
      <c r="I13" s="39"/>
      <c r="J13" s="39"/>
    </row>
    <row r="14" spans="1:10" ht="54.75" customHeight="1">
      <c r="A14" s="10">
        <v>3</v>
      </c>
      <c r="B14" s="14" t="s">
        <v>85</v>
      </c>
      <c r="C14" s="11" t="s">
        <v>13</v>
      </c>
      <c r="D14" s="22">
        <v>1500000</v>
      </c>
      <c r="E14" s="95">
        <v>1202257</v>
      </c>
      <c r="F14" s="95">
        <f t="shared" si="0"/>
        <v>80.15046666666667</v>
      </c>
      <c r="G14" s="44"/>
      <c r="H14" s="49" t="s">
        <v>127</v>
      </c>
      <c r="I14" s="39"/>
      <c r="J14" s="39"/>
    </row>
    <row r="15" spans="1:10" ht="48.75" customHeight="1">
      <c r="A15" s="10">
        <v>4</v>
      </c>
      <c r="B15" s="14" t="s">
        <v>86</v>
      </c>
      <c r="C15" s="11" t="s">
        <v>13</v>
      </c>
      <c r="D15" s="22">
        <v>1200000</v>
      </c>
      <c r="E15" s="95">
        <v>723042.14</v>
      </c>
      <c r="F15" s="95">
        <f t="shared" si="0"/>
        <v>60.25351166666667</v>
      </c>
      <c r="G15" s="44"/>
      <c r="H15" s="49" t="s">
        <v>127</v>
      </c>
      <c r="I15" s="39"/>
      <c r="J15" s="39"/>
    </row>
    <row r="16" spans="1:10" ht="35.25" customHeight="1">
      <c r="A16" s="10">
        <v>5</v>
      </c>
      <c r="B16" s="14" t="s">
        <v>25</v>
      </c>
      <c r="C16" s="11" t="s">
        <v>13</v>
      </c>
      <c r="D16" s="22">
        <v>1680000</v>
      </c>
      <c r="E16" s="95">
        <v>1440000</v>
      </c>
      <c r="F16" s="95">
        <f t="shared" si="0"/>
        <v>85.71428571428571</v>
      </c>
      <c r="G16" s="44"/>
      <c r="H16" s="49" t="s">
        <v>127</v>
      </c>
      <c r="I16" s="39"/>
      <c r="J16" s="39"/>
    </row>
    <row r="17" spans="1:10" ht="33.75" customHeight="1">
      <c r="A17" s="10">
        <v>6</v>
      </c>
      <c r="B17" s="14" t="s">
        <v>87</v>
      </c>
      <c r="C17" s="11" t="s">
        <v>13</v>
      </c>
      <c r="D17" s="22">
        <v>820000</v>
      </c>
      <c r="E17" s="95">
        <v>720000</v>
      </c>
      <c r="F17" s="95">
        <f t="shared" si="0"/>
        <v>87.8048780487805</v>
      </c>
      <c r="G17" s="44"/>
      <c r="H17" s="47" t="s">
        <v>125</v>
      </c>
      <c r="I17" s="39"/>
      <c r="J17" s="39"/>
    </row>
    <row r="18" spans="1:10" ht="29.25" customHeight="1">
      <c r="A18" s="10">
        <v>7</v>
      </c>
      <c r="B18" s="14" t="s">
        <v>89</v>
      </c>
      <c r="C18" s="11" t="s">
        <v>13</v>
      </c>
      <c r="D18" s="22">
        <v>606000</v>
      </c>
      <c r="E18" s="95">
        <v>420000</v>
      </c>
      <c r="F18" s="95">
        <f t="shared" si="0"/>
        <v>69.3069306930693</v>
      </c>
      <c r="G18" s="44"/>
      <c r="H18" s="47" t="s">
        <v>125</v>
      </c>
      <c r="I18" s="39"/>
      <c r="J18" s="39"/>
    </row>
    <row r="19" spans="1:10" ht="33.75" customHeight="1">
      <c r="A19" s="10">
        <v>8</v>
      </c>
      <c r="B19" s="14" t="s">
        <v>90</v>
      </c>
      <c r="C19" s="11" t="s">
        <v>13</v>
      </c>
      <c r="D19" s="22">
        <v>200000</v>
      </c>
      <c r="E19" s="95">
        <v>841.37</v>
      </c>
      <c r="F19" s="95">
        <f t="shared" si="0"/>
        <v>0.420685</v>
      </c>
      <c r="G19" s="44"/>
      <c r="H19" s="47" t="s">
        <v>125</v>
      </c>
      <c r="I19" s="39"/>
      <c r="J19" s="39"/>
    </row>
    <row r="20" spans="1:10" ht="19.5" customHeight="1">
      <c r="A20" s="10">
        <v>9</v>
      </c>
      <c r="B20" s="14" t="s">
        <v>33</v>
      </c>
      <c r="C20" s="11" t="s">
        <v>13</v>
      </c>
      <c r="D20" s="22">
        <v>200000</v>
      </c>
      <c r="E20" s="95">
        <v>0</v>
      </c>
      <c r="F20" s="95">
        <f t="shared" si="0"/>
        <v>0</v>
      </c>
      <c r="G20" s="44"/>
      <c r="H20" s="47" t="s">
        <v>125</v>
      </c>
      <c r="I20" s="39"/>
      <c r="J20" s="39"/>
    </row>
    <row r="21" spans="1:10" ht="37.5" customHeight="1">
      <c r="A21" s="21">
        <v>10</v>
      </c>
      <c r="B21" s="14" t="s">
        <v>91</v>
      </c>
      <c r="C21" s="11" t="s">
        <v>13</v>
      </c>
      <c r="D21" s="22">
        <v>200000</v>
      </c>
      <c r="E21" s="95">
        <v>0</v>
      </c>
      <c r="F21" s="95">
        <f t="shared" si="0"/>
        <v>0</v>
      </c>
      <c r="G21" s="44"/>
      <c r="H21" s="49" t="s">
        <v>128</v>
      </c>
      <c r="I21" s="39"/>
      <c r="J21" s="39"/>
    </row>
    <row r="22" spans="1:10" ht="31.5" customHeight="1">
      <c r="A22" s="10">
        <v>11</v>
      </c>
      <c r="B22" s="14" t="s">
        <v>48</v>
      </c>
      <c r="C22" s="11" t="s">
        <v>13</v>
      </c>
      <c r="D22" s="22">
        <v>50000</v>
      </c>
      <c r="E22" s="95">
        <v>0</v>
      </c>
      <c r="F22" s="95">
        <f t="shared" si="0"/>
        <v>0</v>
      </c>
      <c r="G22" s="44"/>
      <c r="H22" s="49" t="s">
        <v>129</v>
      </c>
      <c r="I22" s="39"/>
      <c r="J22" s="39"/>
    </row>
    <row r="23" spans="1:10" ht="30.75" customHeight="1">
      <c r="A23" s="10">
        <v>12</v>
      </c>
      <c r="B23" s="14" t="s">
        <v>39</v>
      </c>
      <c r="C23" s="11" t="s">
        <v>13</v>
      </c>
      <c r="D23" s="22">
        <v>400000</v>
      </c>
      <c r="E23" s="95">
        <v>64050</v>
      </c>
      <c r="F23" s="95">
        <f t="shared" si="0"/>
        <v>16.0125</v>
      </c>
      <c r="G23" s="44"/>
      <c r="H23" s="47" t="s">
        <v>125</v>
      </c>
      <c r="I23" s="39"/>
      <c r="J23" s="39"/>
    </row>
    <row r="24" spans="1:10" ht="29.25" customHeight="1">
      <c r="A24" s="10">
        <v>13</v>
      </c>
      <c r="B24" s="14" t="s">
        <v>42</v>
      </c>
      <c r="C24" s="11" t="s">
        <v>13</v>
      </c>
      <c r="D24" s="22">
        <v>50000</v>
      </c>
      <c r="E24" s="95">
        <v>4654.76</v>
      </c>
      <c r="F24" s="95">
        <f t="shared" si="0"/>
        <v>9.30952</v>
      </c>
      <c r="G24" s="44"/>
      <c r="H24" s="47" t="s">
        <v>125</v>
      </c>
      <c r="I24" s="39"/>
      <c r="J24" s="39"/>
    </row>
    <row r="25" spans="1:10" ht="26.25" customHeight="1">
      <c r="A25" s="10">
        <v>14</v>
      </c>
      <c r="B25" s="15" t="s">
        <v>31</v>
      </c>
      <c r="C25" s="11" t="s">
        <v>13</v>
      </c>
      <c r="D25" s="22">
        <v>48000</v>
      </c>
      <c r="E25" s="95">
        <v>0</v>
      </c>
      <c r="F25" s="95">
        <f t="shared" si="0"/>
        <v>0</v>
      </c>
      <c r="G25" s="44"/>
      <c r="H25" s="49" t="s">
        <v>130</v>
      </c>
      <c r="I25" s="39"/>
      <c r="J25" s="39"/>
    </row>
    <row r="26" spans="1:10" ht="30.75" customHeight="1">
      <c r="A26" s="10">
        <v>15</v>
      </c>
      <c r="B26" s="16" t="s">
        <v>120</v>
      </c>
      <c r="C26" s="11" t="s">
        <v>13</v>
      </c>
      <c r="D26" s="22">
        <v>265000</v>
      </c>
      <c r="E26" s="95">
        <v>3050</v>
      </c>
      <c r="F26" s="95">
        <f t="shared" si="0"/>
        <v>1.150943396226415</v>
      </c>
      <c r="G26" s="44"/>
      <c r="H26" s="49" t="s">
        <v>131</v>
      </c>
      <c r="I26" s="39"/>
      <c r="J26" s="39"/>
    </row>
    <row r="27" spans="1:10" ht="30" customHeight="1">
      <c r="A27" s="10">
        <v>16</v>
      </c>
      <c r="B27" s="16" t="s">
        <v>77</v>
      </c>
      <c r="C27" s="11" t="s">
        <v>13</v>
      </c>
      <c r="D27" s="22">
        <v>500000</v>
      </c>
      <c r="E27" s="95">
        <v>0</v>
      </c>
      <c r="F27" s="95">
        <f t="shared" si="0"/>
        <v>0</v>
      </c>
      <c r="G27" s="44"/>
      <c r="H27" s="49" t="s">
        <v>132</v>
      </c>
      <c r="I27" s="39"/>
      <c r="J27" s="39"/>
    </row>
    <row r="28" spans="1:10" s="5" customFormat="1" ht="30.75" customHeight="1">
      <c r="A28" s="10">
        <v>17</v>
      </c>
      <c r="B28" s="14" t="s">
        <v>41</v>
      </c>
      <c r="C28" s="11" t="s">
        <v>13</v>
      </c>
      <c r="D28" s="22">
        <v>35000</v>
      </c>
      <c r="E28" s="95">
        <v>0</v>
      </c>
      <c r="F28" s="95">
        <f t="shared" si="0"/>
        <v>0</v>
      </c>
      <c r="G28" s="44"/>
      <c r="H28" s="47" t="s">
        <v>133</v>
      </c>
      <c r="I28" s="39"/>
      <c r="J28" s="39"/>
    </row>
    <row r="29" spans="1:10" s="5" customFormat="1" ht="30" customHeight="1">
      <c r="A29" s="10">
        <v>18</v>
      </c>
      <c r="B29" s="16" t="s">
        <v>81</v>
      </c>
      <c r="C29" s="11" t="s">
        <v>13</v>
      </c>
      <c r="D29" s="22">
        <v>60000</v>
      </c>
      <c r="E29" s="95">
        <v>11312.83</v>
      </c>
      <c r="F29" s="95">
        <f t="shared" si="0"/>
        <v>18.85471666666667</v>
      </c>
      <c r="G29" s="44"/>
      <c r="H29" s="47" t="s">
        <v>125</v>
      </c>
      <c r="I29" s="39"/>
      <c r="J29" s="39"/>
    </row>
    <row r="30" spans="1:10" s="5" customFormat="1" ht="18.75" customHeight="1">
      <c r="A30" s="10">
        <v>19</v>
      </c>
      <c r="B30" s="16" t="s">
        <v>53</v>
      </c>
      <c r="C30" s="11" t="s">
        <v>13</v>
      </c>
      <c r="D30" s="22">
        <v>50000</v>
      </c>
      <c r="E30" s="95">
        <v>0</v>
      </c>
      <c r="F30" s="95">
        <f t="shared" si="0"/>
        <v>0</v>
      </c>
      <c r="G30" s="44"/>
      <c r="H30" s="47" t="s">
        <v>125</v>
      </c>
      <c r="I30" s="39"/>
      <c r="J30" s="39"/>
    </row>
    <row r="31" spans="1:10" ht="22.5" customHeight="1">
      <c r="A31" s="10">
        <v>20</v>
      </c>
      <c r="B31" s="14" t="s">
        <v>92</v>
      </c>
      <c r="C31" s="11" t="s">
        <v>14</v>
      </c>
      <c r="D31" s="22">
        <v>500000</v>
      </c>
      <c r="E31" s="95">
        <v>0</v>
      </c>
      <c r="F31" s="95">
        <f t="shared" si="0"/>
        <v>0</v>
      </c>
      <c r="G31" s="44"/>
      <c r="H31" s="47" t="s">
        <v>125</v>
      </c>
      <c r="I31" s="39"/>
      <c r="J31" s="39"/>
    </row>
    <row r="32" spans="1:10" s="3" customFormat="1" ht="45" customHeight="1">
      <c r="A32" s="10">
        <v>21</v>
      </c>
      <c r="B32" s="14" t="s">
        <v>26</v>
      </c>
      <c r="C32" s="11" t="s">
        <v>14</v>
      </c>
      <c r="D32" s="22">
        <v>300000</v>
      </c>
      <c r="E32" s="95">
        <v>0</v>
      </c>
      <c r="F32" s="95">
        <f t="shared" si="0"/>
        <v>0</v>
      </c>
      <c r="G32" s="44"/>
      <c r="H32" s="49" t="s">
        <v>134</v>
      </c>
      <c r="I32" s="39"/>
      <c r="J32" s="39"/>
    </row>
    <row r="33" spans="1:10" ht="21" customHeight="1">
      <c r="A33" s="10">
        <v>22</v>
      </c>
      <c r="B33" s="14" t="s">
        <v>35</v>
      </c>
      <c r="C33" s="11" t="s">
        <v>14</v>
      </c>
      <c r="D33" s="22">
        <v>800000</v>
      </c>
      <c r="E33" s="95">
        <v>125795.42</v>
      </c>
      <c r="F33" s="95">
        <f t="shared" si="0"/>
        <v>15.7244275</v>
      </c>
      <c r="G33" s="44"/>
      <c r="H33" s="47" t="s">
        <v>125</v>
      </c>
      <c r="I33" s="39"/>
      <c r="J33" s="39"/>
    </row>
    <row r="34" spans="1:10" ht="41.25" customHeight="1">
      <c r="A34" s="10">
        <v>23</v>
      </c>
      <c r="B34" s="17" t="s">
        <v>55</v>
      </c>
      <c r="C34" s="11" t="s">
        <v>14</v>
      </c>
      <c r="D34" s="22">
        <v>100000</v>
      </c>
      <c r="E34" s="95">
        <v>0</v>
      </c>
      <c r="F34" s="95">
        <f t="shared" si="0"/>
        <v>0</v>
      </c>
      <c r="G34" s="44"/>
      <c r="H34" s="47" t="s">
        <v>125</v>
      </c>
      <c r="I34" s="39"/>
      <c r="J34" s="39"/>
    </row>
    <row r="35" spans="1:10" ht="33" customHeight="1">
      <c r="A35" s="10">
        <v>24</v>
      </c>
      <c r="B35" s="14" t="s">
        <v>44</v>
      </c>
      <c r="C35" s="11" t="s">
        <v>14</v>
      </c>
      <c r="D35" s="22">
        <v>505400</v>
      </c>
      <c r="E35" s="95">
        <v>50508</v>
      </c>
      <c r="F35" s="95">
        <f t="shared" si="0"/>
        <v>9.993668381480015</v>
      </c>
      <c r="G35" s="44"/>
      <c r="H35" s="47" t="s">
        <v>125</v>
      </c>
      <c r="I35" s="39"/>
      <c r="J35" s="39"/>
    </row>
    <row r="36" spans="1:10" ht="42" customHeight="1">
      <c r="A36" s="10">
        <v>25</v>
      </c>
      <c r="B36" s="14" t="s">
        <v>93</v>
      </c>
      <c r="C36" s="11" t="s">
        <v>14</v>
      </c>
      <c r="D36" s="22">
        <v>300000</v>
      </c>
      <c r="E36" s="95">
        <v>0</v>
      </c>
      <c r="F36" s="95">
        <f t="shared" si="0"/>
        <v>0</v>
      </c>
      <c r="G36" s="44"/>
      <c r="H36" s="49" t="s">
        <v>135</v>
      </c>
      <c r="I36" s="39"/>
      <c r="J36" s="39"/>
    </row>
    <row r="37" spans="1:10" ht="19.5" customHeight="1">
      <c r="A37" s="10">
        <v>26</v>
      </c>
      <c r="B37" s="14" t="s">
        <v>27</v>
      </c>
      <c r="C37" s="11" t="s">
        <v>14</v>
      </c>
      <c r="D37" s="22">
        <v>100000</v>
      </c>
      <c r="E37" s="95">
        <v>0</v>
      </c>
      <c r="F37" s="95">
        <f t="shared" si="0"/>
        <v>0</v>
      </c>
      <c r="G37" s="44"/>
      <c r="H37" s="47" t="s">
        <v>136</v>
      </c>
      <c r="I37" s="39"/>
      <c r="J37" s="39"/>
    </row>
    <row r="38" spans="1:10" ht="52.5" customHeight="1">
      <c r="A38" s="10">
        <v>27</v>
      </c>
      <c r="B38" s="16" t="s">
        <v>36</v>
      </c>
      <c r="C38" s="11" t="s">
        <v>14</v>
      </c>
      <c r="D38" s="22">
        <v>100000</v>
      </c>
      <c r="E38" s="95">
        <v>0</v>
      </c>
      <c r="F38" s="95">
        <f t="shared" si="0"/>
        <v>0</v>
      </c>
      <c r="G38" s="44"/>
      <c r="H38" s="49" t="s">
        <v>137</v>
      </c>
      <c r="I38" s="39"/>
      <c r="J38" s="39"/>
    </row>
    <row r="39" spans="1:10" ht="20.25" customHeight="1">
      <c r="A39" s="10">
        <v>28</v>
      </c>
      <c r="B39" s="14" t="s">
        <v>37</v>
      </c>
      <c r="C39" s="11" t="s">
        <v>14</v>
      </c>
      <c r="D39" s="22">
        <v>550000</v>
      </c>
      <c r="E39" s="95">
        <v>244000</v>
      </c>
      <c r="F39" s="95">
        <f t="shared" si="0"/>
        <v>44.36363636363637</v>
      </c>
      <c r="G39" s="44"/>
      <c r="H39" s="47" t="s">
        <v>138</v>
      </c>
      <c r="I39" s="39"/>
      <c r="J39" s="39"/>
    </row>
    <row r="40" spans="1:10" ht="58.5" customHeight="1">
      <c r="A40" s="10">
        <v>29</v>
      </c>
      <c r="B40" s="14" t="s">
        <v>54</v>
      </c>
      <c r="C40" s="11" t="s">
        <v>14</v>
      </c>
      <c r="D40" s="22">
        <v>1200000</v>
      </c>
      <c r="E40" s="95">
        <v>100</v>
      </c>
      <c r="F40" s="95">
        <f t="shared" si="0"/>
        <v>0.008333333333333333</v>
      </c>
      <c r="G40" s="44"/>
      <c r="H40" s="49" t="s">
        <v>139</v>
      </c>
      <c r="I40" s="39"/>
      <c r="J40" s="39"/>
    </row>
    <row r="41" spans="1:10" ht="26.25" customHeight="1">
      <c r="A41" s="10">
        <v>30</v>
      </c>
      <c r="B41" s="14" t="s">
        <v>20</v>
      </c>
      <c r="C41" s="11" t="s">
        <v>15</v>
      </c>
      <c r="D41" s="22">
        <v>271400</v>
      </c>
      <c r="E41" s="95">
        <v>9085.72</v>
      </c>
      <c r="F41" s="95">
        <f t="shared" si="0"/>
        <v>3.3477229182019155</v>
      </c>
      <c r="G41" s="44"/>
      <c r="H41" s="49" t="s">
        <v>140</v>
      </c>
      <c r="I41" s="39"/>
      <c r="J41" s="39"/>
    </row>
    <row r="42" spans="1:10" ht="57.75" customHeight="1">
      <c r="A42" s="10">
        <v>31</v>
      </c>
      <c r="B42" s="14" t="s">
        <v>56</v>
      </c>
      <c r="C42" s="11" t="s">
        <v>14</v>
      </c>
      <c r="D42" s="22">
        <v>1500000</v>
      </c>
      <c r="E42" s="95">
        <v>349244.98</v>
      </c>
      <c r="F42" s="95">
        <f t="shared" si="0"/>
        <v>23.282998666666668</v>
      </c>
      <c r="G42" s="44"/>
      <c r="H42" s="49" t="s">
        <v>141</v>
      </c>
      <c r="I42" s="39"/>
      <c r="J42" s="39"/>
    </row>
    <row r="43" spans="1:10" ht="19.5" customHeight="1">
      <c r="A43" s="10">
        <v>32</v>
      </c>
      <c r="B43" s="14" t="s">
        <v>7</v>
      </c>
      <c r="C43" s="11" t="s">
        <v>14</v>
      </c>
      <c r="D43" s="22">
        <v>100000</v>
      </c>
      <c r="E43" s="95">
        <v>0</v>
      </c>
      <c r="F43" s="95">
        <f t="shared" si="0"/>
        <v>0</v>
      </c>
      <c r="G43" s="44"/>
      <c r="H43" s="47" t="s">
        <v>142</v>
      </c>
      <c r="I43" s="39"/>
      <c r="J43" s="39"/>
    </row>
    <row r="44" spans="1:10" ht="18.75" customHeight="1">
      <c r="A44" s="10">
        <v>33</v>
      </c>
      <c r="B44" s="14" t="s">
        <v>45</v>
      </c>
      <c r="C44" s="11" t="s">
        <v>14</v>
      </c>
      <c r="D44" s="22">
        <v>59000</v>
      </c>
      <c r="E44" s="95">
        <v>0</v>
      </c>
      <c r="F44" s="95">
        <f t="shared" si="0"/>
        <v>0</v>
      </c>
      <c r="G44" s="44"/>
      <c r="H44" s="47" t="s">
        <v>133</v>
      </c>
      <c r="I44" s="39"/>
      <c r="J44" s="39"/>
    </row>
    <row r="45" spans="1:10" ht="19.5" customHeight="1">
      <c r="A45" s="10">
        <v>34</v>
      </c>
      <c r="B45" s="14" t="s">
        <v>94</v>
      </c>
      <c r="C45" s="11" t="s">
        <v>14</v>
      </c>
      <c r="D45" s="22">
        <v>920000</v>
      </c>
      <c r="E45" s="95">
        <v>0</v>
      </c>
      <c r="F45" s="95">
        <f t="shared" si="0"/>
        <v>0</v>
      </c>
      <c r="G45" s="44"/>
      <c r="H45" s="47" t="s">
        <v>125</v>
      </c>
      <c r="I45" s="39"/>
      <c r="J45" s="39"/>
    </row>
    <row r="46" spans="1:10" ht="33" customHeight="1">
      <c r="A46" s="10">
        <v>35</v>
      </c>
      <c r="B46" s="14" t="s">
        <v>57</v>
      </c>
      <c r="C46" s="11" t="s">
        <v>14</v>
      </c>
      <c r="D46" s="22">
        <v>100000</v>
      </c>
      <c r="E46" s="95">
        <v>0</v>
      </c>
      <c r="F46" s="95">
        <f t="shared" si="0"/>
        <v>0</v>
      </c>
      <c r="G46" s="44"/>
      <c r="H46" s="49" t="s">
        <v>143</v>
      </c>
      <c r="I46" s="39"/>
      <c r="J46" s="39"/>
    </row>
    <row r="47" spans="1:10" ht="57" customHeight="1">
      <c r="A47" s="10">
        <v>36</v>
      </c>
      <c r="B47" s="14" t="s">
        <v>58</v>
      </c>
      <c r="C47" s="11" t="s">
        <v>14</v>
      </c>
      <c r="D47" s="22">
        <v>400000</v>
      </c>
      <c r="E47" s="95">
        <v>0</v>
      </c>
      <c r="F47" s="95">
        <f t="shared" si="0"/>
        <v>0</v>
      </c>
      <c r="G47" s="44"/>
      <c r="H47" s="49" t="s">
        <v>144</v>
      </c>
      <c r="I47" s="39"/>
      <c r="J47" s="39"/>
    </row>
    <row r="48" spans="1:10" ht="42.75" customHeight="1">
      <c r="A48" s="10">
        <v>37</v>
      </c>
      <c r="B48" s="14" t="s">
        <v>121</v>
      </c>
      <c r="C48" s="11" t="s">
        <v>14</v>
      </c>
      <c r="D48" s="22">
        <v>503607</v>
      </c>
      <c r="E48" s="95">
        <v>0</v>
      </c>
      <c r="F48" s="95">
        <f t="shared" si="0"/>
        <v>0</v>
      </c>
      <c r="G48" s="44"/>
      <c r="H48" s="49" t="s">
        <v>143</v>
      </c>
      <c r="I48" s="39"/>
      <c r="J48" s="39"/>
    </row>
    <row r="49" spans="1:10" ht="18" customHeight="1">
      <c r="A49" s="10">
        <v>38</v>
      </c>
      <c r="B49" s="14" t="s">
        <v>9</v>
      </c>
      <c r="C49" s="11" t="s">
        <v>14</v>
      </c>
      <c r="D49" s="22">
        <v>100000</v>
      </c>
      <c r="E49" s="95">
        <v>6589.47</v>
      </c>
      <c r="F49" s="95">
        <f t="shared" si="0"/>
        <v>6.58947</v>
      </c>
      <c r="G49" s="44"/>
      <c r="H49" s="47" t="s">
        <v>133</v>
      </c>
      <c r="I49" s="39"/>
      <c r="J49" s="39"/>
    </row>
    <row r="50" spans="1:10" ht="28.5" customHeight="1">
      <c r="A50" s="10">
        <v>39</v>
      </c>
      <c r="B50" s="14" t="s">
        <v>38</v>
      </c>
      <c r="C50" s="11" t="s">
        <v>14</v>
      </c>
      <c r="D50" s="22">
        <v>300000</v>
      </c>
      <c r="E50" s="95">
        <v>101912.77</v>
      </c>
      <c r="F50" s="95">
        <f t="shared" si="0"/>
        <v>33.97092333333333</v>
      </c>
      <c r="G50" s="44"/>
      <c r="H50" s="49" t="s">
        <v>145</v>
      </c>
      <c r="I50" s="39"/>
      <c r="J50" s="39"/>
    </row>
    <row r="51" spans="1:10" ht="47.25" customHeight="1">
      <c r="A51" s="10">
        <v>40</v>
      </c>
      <c r="B51" s="14" t="s">
        <v>107</v>
      </c>
      <c r="C51" s="11" t="s">
        <v>15</v>
      </c>
      <c r="D51" s="22">
        <v>566000</v>
      </c>
      <c r="E51" s="95">
        <v>0</v>
      </c>
      <c r="F51" s="95">
        <f t="shared" si="0"/>
        <v>0</v>
      </c>
      <c r="G51" s="44"/>
      <c r="H51" s="47" t="s">
        <v>125</v>
      </c>
      <c r="I51" s="39"/>
      <c r="J51" s="39"/>
    </row>
    <row r="52" spans="1:10" ht="32.25" customHeight="1">
      <c r="A52" s="10">
        <v>41</v>
      </c>
      <c r="B52" s="14" t="s">
        <v>47</v>
      </c>
      <c r="C52" s="11" t="s">
        <v>15</v>
      </c>
      <c r="D52" s="22">
        <v>150000</v>
      </c>
      <c r="E52" s="95">
        <v>0</v>
      </c>
      <c r="F52" s="95">
        <f t="shared" si="0"/>
        <v>0</v>
      </c>
      <c r="G52" s="44"/>
      <c r="H52" s="47" t="s">
        <v>125</v>
      </c>
      <c r="I52" s="39"/>
      <c r="J52" s="39"/>
    </row>
    <row r="53" spans="1:10" ht="23.25" customHeight="1">
      <c r="A53" s="10">
        <v>42</v>
      </c>
      <c r="B53" s="14" t="s">
        <v>10</v>
      </c>
      <c r="C53" s="11" t="s">
        <v>16</v>
      </c>
      <c r="D53" s="22">
        <v>200000</v>
      </c>
      <c r="F53" s="95">
        <f t="shared" si="0"/>
        <v>0</v>
      </c>
      <c r="G53" s="44"/>
      <c r="H53" s="47" t="s">
        <v>125</v>
      </c>
      <c r="I53" s="39"/>
      <c r="J53" s="39"/>
    </row>
    <row r="54" spans="1:10" ht="33" customHeight="1">
      <c r="A54" s="10">
        <v>43</v>
      </c>
      <c r="B54" s="14" t="s">
        <v>49</v>
      </c>
      <c r="C54" s="11" t="s">
        <v>28</v>
      </c>
      <c r="D54" s="22">
        <v>200000</v>
      </c>
      <c r="E54" s="95">
        <v>47017.24</v>
      </c>
      <c r="F54" s="95">
        <f t="shared" si="0"/>
        <v>23.50862</v>
      </c>
      <c r="G54" s="44"/>
      <c r="H54" s="47" t="s">
        <v>125</v>
      </c>
      <c r="I54" s="39"/>
      <c r="J54" s="39"/>
    </row>
    <row r="55" spans="1:10" ht="22.5" customHeight="1">
      <c r="A55" s="10">
        <v>44</v>
      </c>
      <c r="B55" s="18" t="s">
        <v>50</v>
      </c>
      <c r="C55" s="11" t="s">
        <v>17</v>
      </c>
      <c r="D55" s="22">
        <v>300000</v>
      </c>
      <c r="E55" s="95">
        <v>20083.61</v>
      </c>
      <c r="F55" s="95">
        <f t="shared" si="0"/>
        <v>6.694536666666667</v>
      </c>
      <c r="G55" s="44"/>
      <c r="H55" s="47" t="s">
        <v>125</v>
      </c>
      <c r="I55" s="39"/>
      <c r="J55" s="39"/>
    </row>
    <row r="56" spans="1:10" ht="20.25" customHeight="1">
      <c r="A56" s="10">
        <v>45</v>
      </c>
      <c r="B56" s="18" t="s">
        <v>96</v>
      </c>
      <c r="C56" s="11" t="s">
        <v>17</v>
      </c>
      <c r="D56" s="22">
        <v>250000</v>
      </c>
      <c r="E56" s="95">
        <v>14208.1</v>
      </c>
      <c r="F56" s="95">
        <f t="shared" si="0"/>
        <v>5.68324</v>
      </c>
      <c r="G56" s="44"/>
      <c r="H56" s="47" t="s">
        <v>125</v>
      </c>
      <c r="I56" s="39"/>
      <c r="J56" s="39"/>
    </row>
    <row r="57" spans="1:10" ht="30.75" customHeight="1">
      <c r="A57" s="13">
        <v>46</v>
      </c>
      <c r="B57" s="30" t="s">
        <v>97</v>
      </c>
      <c r="C57" s="11" t="s">
        <v>29</v>
      </c>
      <c r="D57" s="22">
        <v>8546</v>
      </c>
      <c r="E57" s="95">
        <v>0</v>
      </c>
      <c r="F57" s="95">
        <v>0</v>
      </c>
      <c r="G57" s="44"/>
      <c r="H57" s="47" t="s">
        <v>146</v>
      </c>
      <c r="I57" s="39"/>
      <c r="J57" s="39"/>
    </row>
    <row r="58" spans="1:10" ht="30.75" customHeight="1">
      <c r="A58" s="33">
        <v>47</v>
      </c>
      <c r="B58" s="30" t="s">
        <v>4</v>
      </c>
      <c r="C58" s="29" t="s">
        <v>23</v>
      </c>
      <c r="D58" s="22">
        <v>210000</v>
      </c>
      <c r="E58" s="95">
        <v>1052.08</v>
      </c>
      <c r="F58" s="95">
        <f t="shared" si="0"/>
        <v>0.5009904761904762</v>
      </c>
      <c r="G58" s="44"/>
      <c r="H58" s="47" t="s">
        <v>125</v>
      </c>
      <c r="I58" s="39"/>
      <c r="J58" s="39"/>
    </row>
    <row r="59" spans="1:10" s="4" customFormat="1" ht="26.25" customHeight="1">
      <c r="A59" s="31">
        <v>48</v>
      </c>
      <c r="B59" s="32" t="s">
        <v>30</v>
      </c>
      <c r="C59" s="11" t="s">
        <v>18</v>
      </c>
      <c r="D59" s="22">
        <v>10000</v>
      </c>
      <c r="E59" s="95">
        <v>0</v>
      </c>
      <c r="F59" s="95">
        <f t="shared" si="0"/>
        <v>0</v>
      </c>
      <c r="G59" s="44"/>
      <c r="H59" s="47" t="s">
        <v>146</v>
      </c>
      <c r="I59" s="39"/>
      <c r="J59" s="39"/>
    </row>
    <row r="60" spans="1:10" s="4" customFormat="1" ht="93.75" customHeight="1">
      <c r="A60" s="10">
        <v>49</v>
      </c>
      <c r="B60" s="18" t="s">
        <v>59</v>
      </c>
      <c r="C60" s="11" t="s">
        <v>18</v>
      </c>
      <c r="D60" s="22">
        <v>0</v>
      </c>
      <c r="E60" s="95">
        <v>0</v>
      </c>
      <c r="F60" s="95">
        <v>0</v>
      </c>
      <c r="G60" s="44"/>
      <c r="H60" s="47" t="s">
        <v>125</v>
      </c>
      <c r="I60" s="39"/>
      <c r="J60" s="39"/>
    </row>
    <row r="61" spans="1:10" s="4" customFormat="1" ht="96" customHeight="1">
      <c r="A61" s="10" t="s">
        <v>100</v>
      </c>
      <c r="B61" s="18" t="s">
        <v>99</v>
      </c>
      <c r="C61" s="11" t="s">
        <v>19</v>
      </c>
      <c r="D61" s="22">
        <v>64073.38</v>
      </c>
      <c r="E61" s="95">
        <v>0</v>
      </c>
      <c r="F61" s="95">
        <f t="shared" si="0"/>
        <v>0</v>
      </c>
      <c r="G61" s="44"/>
      <c r="H61" s="47" t="s">
        <v>125</v>
      </c>
      <c r="I61" s="39"/>
      <c r="J61" s="39"/>
    </row>
    <row r="62" spans="1:10" s="4" customFormat="1" ht="115.5" customHeight="1">
      <c r="A62" s="10" t="s">
        <v>103</v>
      </c>
      <c r="B62" s="18" t="s">
        <v>102</v>
      </c>
      <c r="C62" s="11" t="s">
        <v>101</v>
      </c>
      <c r="D62" s="22">
        <v>3492495.98</v>
      </c>
      <c r="E62" s="95">
        <v>0</v>
      </c>
      <c r="F62" s="95">
        <f t="shared" si="0"/>
        <v>0</v>
      </c>
      <c r="G62" s="44"/>
      <c r="H62" s="47" t="s">
        <v>125</v>
      </c>
      <c r="I62" s="39"/>
      <c r="J62" s="39"/>
    </row>
    <row r="63" spans="1:10" s="4" customFormat="1" ht="103.5" customHeight="1">
      <c r="A63" s="10" t="s">
        <v>106</v>
      </c>
      <c r="B63" s="18" t="s">
        <v>105</v>
      </c>
      <c r="C63" s="11" t="s">
        <v>104</v>
      </c>
      <c r="D63" s="22">
        <v>777581.02</v>
      </c>
      <c r="E63" s="95">
        <v>0</v>
      </c>
      <c r="F63" s="95">
        <f t="shared" si="0"/>
        <v>0</v>
      </c>
      <c r="G63" s="44"/>
      <c r="H63" s="47" t="s">
        <v>125</v>
      </c>
      <c r="I63" s="39"/>
      <c r="J63" s="39"/>
    </row>
    <row r="64" spans="1:10" s="4" customFormat="1" ht="30.75" customHeight="1" thickBot="1">
      <c r="A64" s="10">
        <v>50</v>
      </c>
      <c r="B64" s="19" t="s">
        <v>34</v>
      </c>
      <c r="C64" s="12" t="s">
        <v>18</v>
      </c>
      <c r="D64" s="22">
        <v>231000</v>
      </c>
      <c r="E64" s="95">
        <v>18559.23</v>
      </c>
      <c r="F64" s="95">
        <f t="shared" si="0"/>
        <v>8.0342987012987</v>
      </c>
      <c r="G64" s="44"/>
      <c r="H64" s="50" t="s">
        <v>147</v>
      </c>
      <c r="I64" s="39"/>
      <c r="J64" s="39"/>
    </row>
    <row r="65" spans="1:10" ht="19.5" customHeight="1" thickBot="1">
      <c r="A65" s="10">
        <v>51</v>
      </c>
      <c r="B65" s="18" t="s">
        <v>6</v>
      </c>
      <c r="C65" s="11" t="s">
        <v>19</v>
      </c>
      <c r="D65" s="22">
        <v>50000</v>
      </c>
      <c r="E65" s="95">
        <v>0</v>
      </c>
      <c r="F65" s="95">
        <f t="shared" si="0"/>
        <v>0</v>
      </c>
      <c r="G65" s="44"/>
      <c r="H65" s="48" t="s">
        <v>148</v>
      </c>
      <c r="I65" s="39"/>
      <c r="J65" s="39"/>
    </row>
    <row r="66" spans="1:10" ht="19.5" customHeight="1">
      <c r="A66" s="10">
        <v>52</v>
      </c>
      <c r="B66" s="18" t="s">
        <v>5</v>
      </c>
      <c r="C66" s="11" t="s">
        <v>19</v>
      </c>
      <c r="D66" s="22">
        <v>50000</v>
      </c>
      <c r="E66" s="95">
        <v>0</v>
      </c>
      <c r="F66" s="95">
        <f t="shared" si="0"/>
        <v>0</v>
      </c>
      <c r="G66" s="44"/>
      <c r="H66" s="46" t="s">
        <v>136</v>
      </c>
      <c r="I66" s="39"/>
      <c r="J66" s="39"/>
    </row>
    <row r="67" spans="1:10" ht="21.75" customHeight="1">
      <c r="A67" s="10">
        <v>53</v>
      </c>
      <c r="B67" s="18" t="s">
        <v>8</v>
      </c>
      <c r="C67" s="11" t="s">
        <v>19</v>
      </c>
      <c r="D67" s="22">
        <v>500000</v>
      </c>
      <c r="E67" s="95">
        <v>0</v>
      </c>
      <c r="F67" s="95">
        <f t="shared" si="0"/>
        <v>0</v>
      </c>
      <c r="G67" s="44"/>
      <c r="H67" s="47" t="s">
        <v>147</v>
      </c>
      <c r="I67" s="39"/>
      <c r="J67" s="39"/>
    </row>
    <row r="68" spans="1:10" ht="27.75" customHeight="1">
      <c r="A68" s="10">
        <v>54</v>
      </c>
      <c r="B68" s="19" t="s">
        <v>32</v>
      </c>
      <c r="C68" s="12" t="s">
        <v>19</v>
      </c>
      <c r="D68" s="22">
        <v>300000</v>
      </c>
      <c r="E68" s="95">
        <v>0</v>
      </c>
      <c r="F68" s="95">
        <f t="shared" si="0"/>
        <v>0</v>
      </c>
      <c r="G68" s="44"/>
      <c r="H68" s="49" t="s">
        <v>149</v>
      </c>
      <c r="I68" s="39"/>
      <c r="J68" s="39"/>
    </row>
    <row r="69" spans="1:10" s="70" customFormat="1" ht="19.5" customHeight="1">
      <c r="A69" s="67"/>
      <c r="B69" s="90" t="s">
        <v>80</v>
      </c>
      <c r="C69" s="96" t="s">
        <v>156</v>
      </c>
      <c r="D69" s="97">
        <f>SUM(D12:D68)</f>
        <v>27208103.38</v>
      </c>
      <c r="E69" s="98">
        <f>SUM(E12:E68)</f>
        <v>7280493.779999999</v>
      </c>
      <c r="F69" s="98">
        <f t="shared" si="0"/>
        <v>26.75854938625273</v>
      </c>
      <c r="G69" s="68"/>
      <c r="H69" s="69"/>
      <c r="I69" s="59"/>
      <c r="J69" s="59"/>
    </row>
    <row r="70" spans="1:10" s="82" customFormat="1" ht="19.5" customHeight="1">
      <c r="A70" s="85" t="s">
        <v>83</v>
      </c>
      <c r="B70" s="86" t="s">
        <v>154</v>
      </c>
      <c r="C70" s="99"/>
      <c r="D70" s="100"/>
      <c r="E70" s="101"/>
      <c r="F70" s="101"/>
      <c r="G70" s="87"/>
      <c r="H70" s="88"/>
      <c r="I70" s="89"/>
      <c r="J70" s="89"/>
    </row>
    <row r="71" spans="1:10" ht="30" customHeight="1">
      <c r="A71" s="10">
        <v>1</v>
      </c>
      <c r="B71" s="14" t="s">
        <v>108</v>
      </c>
      <c r="C71" s="11" t="s">
        <v>13</v>
      </c>
      <c r="D71" s="22">
        <v>800000</v>
      </c>
      <c r="E71" s="95">
        <v>0</v>
      </c>
      <c r="F71" s="95">
        <f t="shared" si="0"/>
        <v>0</v>
      </c>
      <c r="G71" s="44"/>
      <c r="H71" s="47" t="s">
        <v>125</v>
      </c>
      <c r="I71" s="39"/>
      <c r="J71" s="39"/>
    </row>
    <row r="72" spans="1:10" s="6" customFormat="1" ht="21" customHeight="1">
      <c r="A72" s="10">
        <v>2</v>
      </c>
      <c r="B72" s="14" t="s">
        <v>43</v>
      </c>
      <c r="C72" s="11" t="s">
        <v>13</v>
      </c>
      <c r="D72" s="22">
        <v>50000</v>
      </c>
      <c r="E72" s="95">
        <v>0</v>
      </c>
      <c r="F72" s="95">
        <f t="shared" si="0"/>
        <v>0</v>
      </c>
      <c r="G72" s="44"/>
      <c r="H72" s="47" t="s">
        <v>150</v>
      </c>
      <c r="I72" s="39"/>
      <c r="J72" s="39"/>
    </row>
    <row r="73" spans="1:10" ht="31.5" customHeight="1">
      <c r="A73" s="10">
        <v>3</v>
      </c>
      <c r="B73" s="14" t="s">
        <v>60</v>
      </c>
      <c r="C73" s="11" t="s">
        <v>13</v>
      </c>
      <c r="D73" s="22">
        <v>30000</v>
      </c>
      <c r="E73" s="95">
        <v>0</v>
      </c>
      <c r="F73" s="95">
        <f t="shared" si="0"/>
        <v>0</v>
      </c>
      <c r="G73" s="44"/>
      <c r="H73" s="47" t="s">
        <v>133</v>
      </c>
      <c r="I73" s="39"/>
      <c r="J73" s="39"/>
    </row>
    <row r="74" spans="1:10" ht="41.25" customHeight="1">
      <c r="A74" s="10">
        <v>4</v>
      </c>
      <c r="B74" s="14" t="s">
        <v>122</v>
      </c>
      <c r="C74" s="11" t="s">
        <v>13</v>
      </c>
      <c r="D74" s="22">
        <v>70000</v>
      </c>
      <c r="E74" s="95">
        <v>0</v>
      </c>
      <c r="F74" s="95">
        <f t="shared" si="0"/>
        <v>0</v>
      </c>
      <c r="G74" s="44"/>
      <c r="H74" s="47" t="s">
        <v>125</v>
      </c>
      <c r="I74" s="39"/>
      <c r="J74" s="39"/>
    </row>
    <row r="75" spans="1:10" ht="32.25" customHeight="1">
      <c r="A75" s="10">
        <v>5</v>
      </c>
      <c r="B75" s="14" t="s">
        <v>61</v>
      </c>
      <c r="C75" s="11" t="s">
        <v>13</v>
      </c>
      <c r="D75" s="22">
        <v>20000</v>
      </c>
      <c r="E75" s="95">
        <v>0</v>
      </c>
      <c r="F75" s="95">
        <f t="shared" si="0"/>
        <v>0</v>
      </c>
      <c r="G75" s="44"/>
      <c r="H75" s="47" t="s">
        <v>125</v>
      </c>
      <c r="I75" s="39"/>
      <c r="J75" s="39"/>
    </row>
    <row r="76" spans="1:10" ht="33.75" customHeight="1">
      <c r="A76" s="10">
        <v>6</v>
      </c>
      <c r="B76" s="14" t="s">
        <v>62</v>
      </c>
      <c r="C76" s="11" t="s">
        <v>13</v>
      </c>
      <c r="D76" s="22">
        <v>20000</v>
      </c>
      <c r="E76" s="95">
        <v>0</v>
      </c>
      <c r="F76" s="95">
        <f t="shared" si="0"/>
        <v>0</v>
      </c>
      <c r="G76" s="44"/>
      <c r="H76" s="47" t="s">
        <v>125</v>
      </c>
      <c r="I76" s="39"/>
      <c r="J76" s="39"/>
    </row>
    <row r="77" spans="1:10" ht="32.25" customHeight="1">
      <c r="A77" s="10">
        <v>7</v>
      </c>
      <c r="B77" s="14" t="s">
        <v>63</v>
      </c>
      <c r="C77" s="11" t="s">
        <v>13</v>
      </c>
      <c r="D77" s="22">
        <v>20000</v>
      </c>
      <c r="E77" s="95">
        <v>0</v>
      </c>
      <c r="F77" s="95">
        <f aca="true" t="shared" si="1" ref="F77:F107">SUM(E77*100/D77)</f>
        <v>0</v>
      </c>
      <c r="G77" s="44"/>
      <c r="H77" s="47" t="s">
        <v>125</v>
      </c>
      <c r="I77" s="39"/>
      <c r="J77" s="39"/>
    </row>
    <row r="78" spans="1:10" ht="35.25" customHeight="1">
      <c r="A78" s="10">
        <v>8</v>
      </c>
      <c r="B78" s="16" t="s">
        <v>84</v>
      </c>
      <c r="C78" s="11" t="s">
        <v>13</v>
      </c>
      <c r="D78" s="22">
        <v>70000</v>
      </c>
      <c r="E78" s="95">
        <v>0</v>
      </c>
      <c r="F78" s="95">
        <f t="shared" si="1"/>
        <v>0</v>
      </c>
      <c r="G78" s="44"/>
      <c r="H78" s="49" t="s">
        <v>151</v>
      </c>
      <c r="I78" s="39"/>
      <c r="J78" s="39"/>
    </row>
    <row r="79" spans="1:10" ht="21" customHeight="1">
      <c r="A79" s="10">
        <v>9</v>
      </c>
      <c r="B79" s="14" t="s">
        <v>46</v>
      </c>
      <c r="C79" s="11" t="s">
        <v>14</v>
      </c>
      <c r="D79" s="22">
        <v>100000</v>
      </c>
      <c r="E79" s="95">
        <v>0</v>
      </c>
      <c r="F79" s="95">
        <f t="shared" si="1"/>
        <v>0</v>
      </c>
      <c r="G79" s="44"/>
      <c r="H79" s="47" t="s">
        <v>150</v>
      </c>
      <c r="I79" s="39"/>
      <c r="J79" s="39"/>
    </row>
    <row r="80" spans="1:10" ht="31.5" customHeight="1">
      <c r="A80" s="10">
        <v>10</v>
      </c>
      <c r="B80" s="14" t="s">
        <v>75</v>
      </c>
      <c r="C80" s="11" t="s">
        <v>14</v>
      </c>
      <c r="D80" s="22">
        <v>10000</v>
      </c>
      <c r="E80" s="95">
        <v>2725.24</v>
      </c>
      <c r="F80" s="95">
        <f t="shared" si="1"/>
        <v>27.2524</v>
      </c>
      <c r="G80" s="44"/>
      <c r="H80" s="47" t="s">
        <v>152</v>
      </c>
      <c r="I80" s="39"/>
      <c r="J80" s="39"/>
    </row>
    <row r="81" spans="1:10" ht="33.75" customHeight="1">
      <c r="A81" s="10">
        <v>11</v>
      </c>
      <c r="B81" s="14" t="s">
        <v>64</v>
      </c>
      <c r="C81" s="11" t="s">
        <v>14</v>
      </c>
      <c r="D81" s="22">
        <v>30000</v>
      </c>
      <c r="E81" s="95">
        <v>0</v>
      </c>
      <c r="F81" s="95">
        <f t="shared" si="1"/>
        <v>0</v>
      </c>
      <c r="G81" s="44"/>
      <c r="H81" s="47" t="s">
        <v>152</v>
      </c>
      <c r="I81" s="39"/>
      <c r="J81" s="39"/>
    </row>
    <row r="82" spans="1:10" ht="32.25" customHeight="1">
      <c r="A82" s="10">
        <v>12</v>
      </c>
      <c r="B82" s="14" t="s">
        <v>95</v>
      </c>
      <c r="C82" s="11" t="s">
        <v>14</v>
      </c>
      <c r="D82" s="22">
        <v>50000</v>
      </c>
      <c r="E82" s="95">
        <v>0</v>
      </c>
      <c r="F82" s="95">
        <f t="shared" si="1"/>
        <v>0</v>
      </c>
      <c r="G82" s="44"/>
      <c r="H82" s="47" t="s">
        <v>152</v>
      </c>
      <c r="I82" s="39"/>
      <c r="J82" s="39"/>
    </row>
    <row r="83" spans="1:10" ht="28.5" customHeight="1">
      <c r="A83" s="10">
        <v>13</v>
      </c>
      <c r="B83" s="14" t="s">
        <v>70</v>
      </c>
      <c r="C83" s="11" t="s">
        <v>21</v>
      </c>
      <c r="D83" s="22">
        <v>90000</v>
      </c>
      <c r="E83" s="95">
        <v>0</v>
      </c>
      <c r="F83" s="95">
        <f t="shared" si="1"/>
        <v>0</v>
      </c>
      <c r="G83" s="44"/>
      <c r="H83" s="47" t="s">
        <v>152</v>
      </c>
      <c r="I83" s="39"/>
      <c r="J83" s="39"/>
    </row>
    <row r="84" spans="1:10" ht="29.25" customHeight="1">
      <c r="A84" s="10">
        <v>14</v>
      </c>
      <c r="B84" s="18" t="s">
        <v>24</v>
      </c>
      <c r="C84" s="11" t="s">
        <v>22</v>
      </c>
      <c r="D84" s="22">
        <v>110000</v>
      </c>
      <c r="E84" s="95">
        <v>0</v>
      </c>
      <c r="F84" s="95">
        <f t="shared" si="1"/>
        <v>0</v>
      </c>
      <c r="G84" s="44"/>
      <c r="H84" s="47" t="s">
        <v>136</v>
      </c>
      <c r="I84" s="39"/>
      <c r="J84" s="39"/>
    </row>
    <row r="85" spans="1:10" ht="23.25" customHeight="1">
      <c r="A85" s="10">
        <v>15</v>
      </c>
      <c r="B85" s="18" t="s">
        <v>65</v>
      </c>
      <c r="C85" s="11" t="s">
        <v>82</v>
      </c>
      <c r="D85" s="22">
        <v>300000</v>
      </c>
      <c r="E85" s="95">
        <v>0</v>
      </c>
      <c r="F85" s="95">
        <f t="shared" si="1"/>
        <v>0</v>
      </c>
      <c r="G85" s="44"/>
      <c r="H85" s="47" t="s">
        <v>136</v>
      </c>
      <c r="I85" s="39"/>
      <c r="J85" s="39"/>
    </row>
    <row r="86" spans="1:10" ht="20.25" customHeight="1">
      <c r="A86" s="10">
        <v>16</v>
      </c>
      <c r="B86" s="18" t="s">
        <v>66</v>
      </c>
      <c r="C86" s="11" t="s">
        <v>73</v>
      </c>
      <c r="D86" s="22">
        <v>9000</v>
      </c>
      <c r="E86" s="95">
        <v>0</v>
      </c>
      <c r="F86" s="95">
        <f t="shared" si="1"/>
        <v>0</v>
      </c>
      <c r="G86" s="44"/>
      <c r="H86" s="47" t="s">
        <v>152</v>
      </c>
      <c r="I86" s="39"/>
      <c r="J86" s="39"/>
    </row>
    <row r="87" spans="1:10" ht="15.75">
      <c r="A87" s="10">
        <v>17</v>
      </c>
      <c r="B87" s="18" t="s">
        <v>51</v>
      </c>
      <c r="C87" s="11" t="s">
        <v>71</v>
      </c>
      <c r="D87" s="22">
        <v>200000</v>
      </c>
      <c r="E87" s="95">
        <v>976</v>
      </c>
      <c r="F87" s="95">
        <f t="shared" si="1"/>
        <v>0.488</v>
      </c>
      <c r="G87" s="44"/>
      <c r="H87" s="47" t="s">
        <v>152</v>
      </c>
      <c r="I87" s="39"/>
      <c r="J87" s="39"/>
    </row>
    <row r="88" spans="1:10" ht="18.75" customHeight="1">
      <c r="A88" s="10">
        <v>18</v>
      </c>
      <c r="B88" s="18" t="s">
        <v>67</v>
      </c>
      <c r="C88" s="11" t="s">
        <v>17</v>
      </c>
      <c r="D88" s="22">
        <v>100000</v>
      </c>
      <c r="E88" s="95">
        <v>3050</v>
      </c>
      <c r="F88" s="95">
        <f t="shared" si="1"/>
        <v>3.05</v>
      </c>
      <c r="G88" s="44"/>
      <c r="H88" s="47" t="s">
        <v>136</v>
      </c>
      <c r="I88" s="39"/>
      <c r="J88" s="39"/>
    </row>
    <row r="89" spans="1:10" ht="15.75">
      <c r="A89" s="10">
        <v>19</v>
      </c>
      <c r="B89" s="18" t="s">
        <v>68</v>
      </c>
      <c r="C89" s="11" t="s">
        <v>17</v>
      </c>
      <c r="D89" s="22">
        <v>150000</v>
      </c>
      <c r="E89" s="95">
        <v>1220</v>
      </c>
      <c r="F89" s="95">
        <f t="shared" si="1"/>
        <v>0.8133333333333334</v>
      </c>
      <c r="G89" s="44"/>
      <c r="H89" s="47" t="s">
        <v>136</v>
      </c>
      <c r="I89" s="39"/>
      <c r="J89" s="39"/>
    </row>
    <row r="90" spans="1:10" ht="25.5">
      <c r="A90" s="10">
        <v>20</v>
      </c>
      <c r="B90" s="18" t="s">
        <v>69</v>
      </c>
      <c r="C90" s="11" t="s">
        <v>74</v>
      </c>
      <c r="D90" s="22">
        <v>14000</v>
      </c>
      <c r="E90" s="95">
        <v>0</v>
      </c>
      <c r="F90" s="95">
        <f t="shared" si="1"/>
        <v>0</v>
      </c>
      <c r="G90" s="44"/>
      <c r="H90" s="47" t="s">
        <v>152</v>
      </c>
      <c r="I90" s="39"/>
      <c r="J90" s="39"/>
    </row>
    <row r="91" spans="1:10" ht="15.75">
      <c r="A91" s="10">
        <v>21</v>
      </c>
      <c r="B91" s="18" t="s">
        <v>52</v>
      </c>
      <c r="C91" s="11" t="s">
        <v>19</v>
      </c>
      <c r="D91" s="22">
        <v>30000</v>
      </c>
      <c r="E91" s="95">
        <v>0</v>
      </c>
      <c r="F91" s="95">
        <f t="shared" si="1"/>
        <v>0</v>
      </c>
      <c r="G91" s="44"/>
      <c r="H91" s="47" t="s">
        <v>136</v>
      </c>
      <c r="I91" s="39"/>
      <c r="J91" s="39"/>
    </row>
    <row r="92" spans="1:10" ht="22.5" customHeight="1">
      <c r="A92" s="10">
        <v>22</v>
      </c>
      <c r="B92" s="18" t="s">
        <v>72</v>
      </c>
      <c r="C92" s="11" t="s">
        <v>76</v>
      </c>
      <c r="D92" s="22">
        <v>50000</v>
      </c>
      <c r="E92" s="95">
        <v>0</v>
      </c>
      <c r="F92" s="95">
        <f t="shared" si="1"/>
        <v>0</v>
      </c>
      <c r="G92" s="44"/>
      <c r="H92" s="47" t="s">
        <v>136</v>
      </c>
      <c r="I92" s="39"/>
      <c r="J92" s="39"/>
    </row>
    <row r="93" spans="1:10" ht="31.5" customHeight="1">
      <c r="A93" s="13">
        <v>23</v>
      </c>
      <c r="B93" s="18" t="s">
        <v>98</v>
      </c>
      <c r="C93" s="11" t="s">
        <v>19</v>
      </c>
      <c r="D93" s="22">
        <v>2513000</v>
      </c>
      <c r="E93" s="95">
        <v>25056.43</v>
      </c>
      <c r="F93" s="95">
        <f t="shared" si="1"/>
        <v>0.9970724233983287</v>
      </c>
      <c r="G93" s="44"/>
      <c r="H93" s="47" t="s">
        <v>136</v>
      </c>
      <c r="I93" s="39"/>
      <c r="J93" s="39"/>
    </row>
    <row r="94" spans="1:10" s="28" customFormat="1" ht="31.5" customHeight="1" hidden="1">
      <c r="A94" s="26">
        <v>23</v>
      </c>
      <c r="B94" s="19" t="s">
        <v>98</v>
      </c>
      <c r="C94" s="12" t="s">
        <v>109</v>
      </c>
      <c r="D94" s="27"/>
      <c r="E94" s="102">
        <v>0</v>
      </c>
      <c r="F94" s="102">
        <v>0</v>
      </c>
      <c r="G94" s="45"/>
      <c r="H94" s="47"/>
      <c r="I94" s="40"/>
      <c r="J94" s="40"/>
    </row>
    <row r="95" spans="1:10" ht="31.5" customHeight="1">
      <c r="A95" s="13">
        <v>24</v>
      </c>
      <c r="B95" s="24" t="s">
        <v>110</v>
      </c>
      <c r="C95" s="11" t="s">
        <v>14</v>
      </c>
      <c r="D95" s="22">
        <v>20000</v>
      </c>
      <c r="E95" s="95">
        <v>0</v>
      </c>
      <c r="F95" s="95">
        <f t="shared" si="1"/>
        <v>0</v>
      </c>
      <c r="G95" s="44"/>
      <c r="H95" s="47" t="s">
        <v>136</v>
      </c>
      <c r="I95" s="39"/>
      <c r="J95" s="39"/>
    </row>
    <row r="96" spans="1:10" ht="31.5" customHeight="1">
      <c r="A96" s="13">
        <v>25</v>
      </c>
      <c r="B96" s="24" t="s">
        <v>153</v>
      </c>
      <c r="C96" s="11" t="s">
        <v>14</v>
      </c>
      <c r="D96" s="22">
        <v>20000</v>
      </c>
      <c r="E96" s="95">
        <v>0</v>
      </c>
      <c r="F96" s="95">
        <f t="shared" si="1"/>
        <v>0</v>
      </c>
      <c r="G96" s="44"/>
      <c r="H96" s="47" t="s">
        <v>136</v>
      </c>
      <c r="I96" s="39"/>
      <c r="J96" s="39"/>
    </row>
    <row r="97" spans="1:10" ht="31.5" customHeight="1">
      <c r="A97" s="13">
        <v>26</v>
      </c>
      <c r="B97" s="24" t="s">
        <v>111</v>
      </c>
      <c r="C97" s="11" t="s">
        <v>14</v>
      </c>
      <c r="D97" s="22">
        <v>20000</v>
      </c>
      <c r="E97" s="95">
        <v>0</v>
      </c>
      <c r="F97" s="95">
        <f t="shared" si="1"/>
        <v>0</v>
      </c>
      <c r="G97" s="44"/>
      <c r="H97" s="47" t="s">
        <v>136</v>
      </c>
      <c r="I97" s="39"/>
      <c r="J97" s="39"/>
    </row>
    <row r="98" spans="1:10" ht="31.5" customHeight="1">
      <c r="A98" s="13">
        <v>27</v>
      </c>
      <c r="B98" s="24" t="s">
        <v>112</v>
      </c>
      <c r="C98" s="11" t="s">
        <v>15</v>
      </c>
      <c r="D98" s="22">
        <v>50000</v>
      </c>
      <c r="E98" s="95">
        <v>0</v>
      </c>
      <c r="F98" s="95">
        <f t="shared" si="1"/>
        <v>0</v>
      </c>
      <c r="G98" s="44"/>
      <c r="H98" s="47" t="s">
        <v>136</v>
      </c>
      <c r="I98" s="39"/>
      <c r="J98" s="39"/>
    </row>
    <row r="99" spans="1:10" ht="31.5" customHeight="1">
      <c r="A99" s="13">
        <v>28</v>
      </c>
      <c r="B99" s="24" t="s">
        <v>113</v>
      </c>
      <c r="C99" s="11" t="s">
        <v>14</v>
      </c>
      <c r="D99" s="22">
        <v>50000</v>
      </c>
      <c r="E99" s="95">
        <v>0</v>
      </c>
      <c r="F99" s="95">
        <f t="shared" si="1"/>
        <v>0</v>
      </c>
      <c r="G99" s="44"/>
      <c r="H99" s="47" t="s">
        <v>136</v>
      </c>
      <c r="I99" s="39"/>
      <c r="J99" s="39"/>
    </row>
    <row r="100" spans="1:10" ht="31.5" customHeight="1">
      <c r="A100" s="13">
        <v>29</v>
      </c>
      <c r="B100" s="24" t="s">
        <v>114</v>
      </c>
      <c r="C100" s="11" t="s">
        <v>13</v>
      </c>
      <c r="D100" s="22">
        <v>150000</v>
      </c>
      <c r="E100" s="95">
        <v>0</v>
      </c>
      <c r="F100" s="95">
        <f t="shared" si="1"/>
        <v>0</v>
      </c>
      <c r="G100" s="44"/>
      <c r="H100" s="47" t="s">
        <v>136</v>
      </c>
      <c r="I100" s="39"/>
      <c r="J100" s="39"/>
    </row>
    <row r="101" spans="1:10" ht="31.5" customHeight="1">
      <c r="A101" s="13">
        <v>30</v>
      </c>
      <c r="B101" s="24" t="s">
        <v>115</v>
      </c>
      <c r="C101" s="11" t="s">
        <v>13</v>
      </c>
      <c r="D101" s="22">
        <v>125000</v>
      </c>
      <c r="E101" s="95">
        <v>0</v>
      </c>
      <c r="F101" s="95">
        <f t="shared" si="1"/>
        <v>0</v>
      </c>
      <c r="G101" s="44"/>
      <c r="H101" s="47" t="s">
        <v>136</v>
      </c>
      <c r="I101" s="39"/>
      <c r="J101" s="39"/>
    </row>
    <row r="102" spans="1:10" ht="31.5" customHeight="1">
      <c r="A102" s="13">
        <v>31</v>
      </c>
      <c r="B102" s="24" t="s">
        <v>116</v>
      </c>
      <c r="C102" s="11" t="s">
        <v>14</v>
      </c>
      <c r="D102" s="22">
        <v>90000</v>
      </c>
      <c r="E102" s="95">
        <v>0</v>
      </c>
      <c r="F102" s="95">
        <f t="shared" si="1"/>
        <v>0</v>
      </c>
      <c r="G102" s="44"/>
      <c r="H102" s="47" t="s">
        <v>136</v>
      </c>
      <c r="I102" s="39"/>
      <c r="J102" s="39"/>
    </row>
    <row r="103" spans="1:10" ht="31.5" customHeight="1">
      <c r="A103" s="13">
        <v>32</v>
      </c>
      <c r="B103" s="24" t="s">
        <v>117</v>
      </c>
      <c r="C103" s="11" t="s">
        <v>13</v>
      </c>
      <c r="D103" s="22">
        <v>40000</v>
      </c>
      <c r="E103" s="95">
        <v>0</v>
      </c>
      <c r="F103" s="95">
        <f t="shared" si="1"/>
        <v>0</v>
      </c>
      <c r="G103" s="44"/>
      <c r="H103" s="47" t="s">
        <v>125</v>
      </c>
      <c r="I103" s="39"/>
      <c r="J103" s="39"/>
    </row>
    <row r="104" spans="1:10" ht="31.5" customHeight="1">
      <c r="A104" s="13">
        <v>33</v>
      </c>
      <c r="B104" s="24" t="s">
        <v>118</v>
      </c>
      <c r="C104" s="11" t="s">
        <v>13</v>
      </c>
      <c r="D104" s="22">
        <v>150000</v>
      </c>
      <c r="E104" s="95">
        <v>0</v>
      </c>
      <c r="F104" s="95">
        <f t="shared" si="1"/>
        <v>0</v>
      </c>
      <c r="G104" s="44"/>
      <c r="H104" s="47" t="s">
        <v>125</v>
      </c>
      <c r="I104" s="39"/>
      <c r="J104" s="39"/>
    </row>
    <row r="105" spans="1:10" ht="21" customHeight="1">
      <c r="A105" s="13">
        <v>34</v>
      </c>
      <c r="B105" s="24" t="s">
        <v>119</v>
      </c>
      <c r="C105" s="11" t="s">
        <v>13</v>
      </c>
      <c r="D105" s="22">
        <v>360000</v>
      </c>
      <c r="E105" s="95">
        <v>0</v>
      </c>
      <c r="F105" s="95">
        <f t="shared" si="1"/>
        <v>0</v>
      </c>
      <c r="G105" s="44"/>
      <c r="H105" s="47" t="s">
        <v>125</v>
      </c>
      <c r="I105" s="39"/>
      <c r="J105" s="39"/>
    </row>
    <row r="106" spans="1:10" s="66" customFormat="1" ht="22.5" customHeight="1" thickBot="1">
      <c r="A106" s="60"/>
      <c r="B106" s="61" t="s">
        <v>79</v>
      </c>
      <c r="C106" s="62" t="s">
        <v>156</v>
      </c>
      <c r="D106" s="103">
        <f>SUM(D71:D105)</f>
        <v>5911000</v>
      </c>
      <c r="E106" s="104">
        <f>SUM(E71:E105)</f>
        <v>33027.67</v>
      </c>
      <c r="F106" s="104">
        <f t="shared" si="1"/>
        <v>0.5587492810015225</v>
      </c>
      <c r="G106" s="63"/>
      <c r="H106" s="64"/>
      <c r="I106" s="65"/>
      <c r="J106" s="65"/>
    </row>
    <row r="107" spans="1:10" s="82" customFormat="1" ht="25.5" customHeight="1" thickBot="1">
      <c r="A107" s="91"/>
      <c r="B107" s="92" t="s">
        <v>78</v>
      </c>
      <c r="C107" s="105" t="s">
        <v>156</v>
      </c>
      <c r="D107" s="106">
        <f>D106+D69</f>
        <v>33119103.38</v>
      </c>
      <c r="E107" s="107">
        <f>E106+E69</f>
        <v>7313521.449999999</v>
      </c>
      <c r="F107" s="107">
        <f t="shared" si="1"/>
        <v>22.08248624996441</v>
      </c>
      <c r="G107" s="93"/>
      <c r="H107" s="94"/>
      <c r="I107" s="89"/>
      <c r="J107" s="89"/>
    </row>
    <row r="108" spans="1:10" ht="21" customHeight="1">
      <c r="A108" s="53"/>
      <c r="B108" s="54"/>
      <c r="C108" s="55"/>
      <c r="D108" s="56"/>
      <c r="E108" s="57"/>
      <c r="F108" s="58"/>
      <c r="G108" s="39"/>
      <c r="H108" s="36"/>
      <c r="I108" s="39"/>
      <c r="J108" s="39"/>
    </row>
    <row r="109" spans="2:10" ht="21" customHeight="1">
      <c r="B109" s="113"/>
      <c r="C109" s="114"/>
      <c r="D109" s="114"/>
      <c r="E109" s="114"/>
      <c r="F109" s="114"/>
      <c r="G109" s="114"/>
      <c r="H109" s="35"/>
      <c r="I109" s="35"/>
      <c r="J109" s="35"/>
    </row>
    <row r="110" ht="21" customHeight="1"/>
    <row r="111" ht="40.5" customHeight="1"/>
    <row r="112" ht="21" customHeight="1"/>
    <row r="113" ht="19.5" customHeight="1"/>
  </sheetData>
  <mergeCells count="11">
    <mergeCell ref="E8:E9"/>
    <mergeCell ref="H8:H9"/>
    <mergeCell ref="F8:F9"/>
    <mergeCell ref="F2:G2"/>
    <mergeCell ref="B109:G109"/>
    <mergeCell ref="A7:C7"/>
    <mergeCell ref="A8:A9"/>
    <mergeCell ref="B8:B9"/>
    <mergeCell ref="C8:C9"/>
    <mergeCell ref="D7:G7"/>
    <mergeCell ref="D8:D9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2009-08-11T10:51:09Z</cp:lastPrinted>
  <dcterms:created xsi:type="dcterms:W3CDTF">1999-03-23T10:45:22Z</dcterms:created>
  <dcterms:modified xsi:type="dcterms:W3CDTF">2009-08-12T12:51:16Z</dcterms:modified>
  <cp:category/>
  <cp:version/>
  <cp:contentType/>
  <cp:contentStatus/>
</cp:coreProperties>
</file>