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Area" localSheetId="0">'wykon.03 prok 04'!$A$1:$R$31</definedName>
    <definedName name="_xlnm.Print_Titles" localSheetId="0">'wykon.03 prok 04'!$7:$10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<sst xmlns="http://schemas.openxmlformats.org/spreadsheetml/2006/main" count="44" uniqueCount="40">
  <si>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bieżące </t>
  </si>
  <si>
    <t>majątkowe</t>
  </si>
  <si>
    <t>Dział</t>
  </si>
  <si>
    <t>2030</t>
  </si>
  <si>
    <t>2010</t>
  </si>
  <si>
    <t>Dział 801 Oświata i wychowanie</t>
  </si>
  <si>
    <t>Dział 852 Pomoc społeczna</t>
  </si>
  <si>
    <t>0690</t>
  </si>
  <si>
    <t>Dział 854 Edukacyjna opieka wychowawcza</t>
  </si>
  <si>
    <t xml:space="preserve">dotacje celowe otrzymane z budżetu państwa na realizację  własnych zadań bieżących gmin - z zakresu pomocy społecznej- dożywianie 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</si>
  <si>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</si>
  <si>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</si>
  <si>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</si>
  <si>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</si>
  <si>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Źródła dochodów</t>
  </si>
  <si>
    <t>L.p</t>
  </si>
  <si>
    <t>Załącznik nr 1</t>
  </si>
  <si>
    <t xml:space="preserve">Rady Gminy Michałowice 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</si>
  <si>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</si>
  <si>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</si>
  <si>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</si>
  <si>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</si>
  <si>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</si>
  <si>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</si>
  <si>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>Dochody ogółem</t>
  </si>
  <si>
    <t xml:space="preserve"> dochody majątkowe </t>
  </si>
  <si>
    <t>Dział 758 Różne rozliczenia</t>
  </si>
  <si>
    <t>Dokonać zmian w planie dochodów gminy na rok 2012 stanowiącym tabelę nr 1 do Uchwały Budżetowej na rok 2012 Gminy Michałowice Nr XII/119/2011 z dnia 21 grudnia 2011 r. w sposób następujący:</t>
  </si>
  <si>
    <t>dotacje celowe w ramach programów finansowanych z udziałem środków europejskich oraz środków o których mowa w art. 5 ust,. 1 pkt. 3 oraz ust 3 pkt. 5 i 6 ustawy lub płatności w ramach budżetu środków europejskich</t>
  </si>
  <si>
    <t>Dział 754 Bezpieczeństwo publiczne i ochrona przeciwpożarowa</t>
  </si>
  <si>
    <t>Dział 853 Pozostałe zadania w zakresie polityki społecznej</t>
  </si>
  <si>
    <t>Plan po zmianach   80 871 448,73 zł</t>
  </si>
  <si>
    <t>do Uchwały Nr  XIX/180/2012</t>
  </si>
  <si>
    <t xml:space="preserve">z dnia 26 wrzesnia 2012 r.  </t>
  </si>
  <si>
    <t xml:space="preserve">dotacje celowe przekazane z budżetu państwa na realizację inwestycji i zakupów inwestycyjnych własnych gmin (związków gmin) </t>
  </si>
  <si>
    <t xml:space="preserve">dotacje celowe przekazane z budżetu państwa na realizację własnych zadań bieżących gmin (związków gmin) </t>
  </si>
  <si>
    <r>
      <t>dotacje celowe przekazane z budżetu państwa na realizację inwestycji i zakupów inwestycyjnych własnych gmin (związków gmin)</t>
    </r>
    <r>
      <rPr>
        <i/>
        <sz val="9"/>
        <rFont val="Times New Roman"/>
        <family val="1"/>
      </rPr>
      <t xml:space="preserve"> </t>
    </r>
  </si>
  <si>
    <t>pozostałe odsetki</t>
  </si>
  <si>
    <t xml:space="preserve">wpływy do budżetu pozostałości środków finansowych gromadzonych na wydzielonym rachunku jednostki budżetowej </t>
  </si>
  <si>
    <t xml:space="preserve">dotacje celowe w ramach programów finansowanych z udziałem środków europejskich oraz środków o których mowa w art. 5 ust,. 1 pkt. 3 oraz ust 3 pkt. 5 i 6 ustawy lub płatności w ramach budżetu środków europejskich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</si>
</sst>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4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5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6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top"/>
    </xf>
    <xf numFmtId="0" fontId="4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4" xfId="0" applyFont="1" applyBorder="1" applyAlignment="1">
      <alignment vertical="top"/>
    </xf>
    <xf numFmtId="0" fontId="4" fillId="0" borderId="4" xfId="0" applyFont="1" applyBorder="1" applyAlignment="1">
      <alignment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wrapText="1"/>
    </xf>
    <xf numFmtId="3" fontId="3" fillId="0" borderId="0" xfId="0" applyNumberFormat="1" applyFont="1" applyAlignment="1">
      <alignment/>
    </xf>
    <xf numFmtId="4" fontId="7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8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7" fillId="0" borderId="2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workbookViewId="0" topLeftCell="A11">
      <selection activeCell="T27" sqref="T27"/>
    </sheetView>
  </sheetViews>
  <sheetFormatPr defaultColWidth="9.00390625" defaultRowHeight="12.75"/>
  <cols>
    <col min="1" max="1" width="3.75390625" style="1" customWidth="1"/>
    <col min="2" max="2" width="4.75390625" style="1" customWidth="1"/>
    <col min="3" max="3" width="10.25390625" style="1" hidden="1" customWidth="1"/>
    <col min="4" max="4" width="5.75390625" style="1" hidden="1" customWidth="1"/>
    <col min="5" max="5" width="26.87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11" width="11.25390625" style="1" customWidth="1"/>
    <col min="12" max="14" width="10.625" style="1" customWidth="1"/>
    <col min="15" max="16" width="11.00390625" style="1" hidden="1" customWidth="1"/>
    <col min="17" max="18" width="10.75390625" style="1" hidden="1" customWidth="1"/>
    <col min="19" max="19" width="9.125" style="16" customWidth="1"/>
    <col min="20" max="16384" width="9.125" style="1" customWidth="1"/>
  </cols>
  <sheetData>
    <row r="1" spans="5:14" ht="12">
      <c r="E1" s="2"/>
      <c r="F1" s="2"/>
      <c r="L1" s="2" t="s">
        <v>16</v>
      </c>
      <c r="M1" s="2"/>
      <c r="N1" s="2"/>
    </row>
    <row r="2" spans="5:14" ht="12">
      <c r="E2" s="2"/>
      <c r="F2" s="2"/>
      <c r="L2" s="2" t="s">
        <v>32</v>
      </c>
      <c r="M2" s="2"/>
      <c r="N2" s="2"/>
    </row>
    <row r="3" spans="5:14" ht="12">
      <c r="E3" s="2"/>
      <c r="F3" s="2"/>
      <c r="L3" s="2" t="s">
        <v>17</v>
      </c>
      <c r="M3" s="2"/>
      <c r="N3" s="2"/>
    </row>
    <row r="4" spans="5:14" ht="12">
      <c r="E4" s="2"/>
      <c r="F4" s="2"/>
      <c r="L4" s="2" t="s">
        <v>33</v>
      </c>
      <c r="M4" s="2"/>
      <c r="N4" s="2"/>
    </row>
    <row r="5" spans="1:14" ht="33" customHeight="1">
      <c r="A5" s="82" t="s">
        <v>27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8" ht="11.25" customHeight="1">
      <c r="A6" s="3"/>
      <c r="B6" s="3"/>
      <c r="C6" s="3"/>
      <c r="D6" s="4"/>
      <c r="E6" s="4"/>
      <c r="G6" s="1" t="s">
        <v>11</v>
      </c>
      <c r="M6" s="38" t="s">
        <v>23</v>
      </c>
      <c r="O6" s="5"/>
      <c r="P6" s="5"/>
      <c r="Q6" s="5"/>
      <c r="R6" s="6"/>
    </row>
    <row r="7" spans="1:18" ht="12.75" customHeight="1">
      <c r="A7" s="67" t="s">
        <v>15</v>
      </c>
      <c r="B7" s="67" t="s">
        <v>2</v>
      </c>
      <c r="C7" s="41"/>
      <c r="D7" s="42"/>
      <c r="E7" s="67" t="s">
        <v>14</v>
      </c>
      <c r="F7" s="43"/>
      <c r="G7" s="43"/>
      <c r="H7" s="43"/>
      <c r="I7" s="89" t="s">
        <v>18</v>
      </c>
      <c r="J7" s="85" t="s">
        <v>19</v>
      </c>
      <c r="K7" s="86"/>
      <c r="L7" s="89" t="s">
        <v>21</v>
      </c>
      <c r="M7" s="85" t="s">
        <v>19</v>
      </c>
      <c r="N7" s="86"/>
      <c r="O7" s="5"/>
      <c r="P7" s="5"/>
      <c r="Q7" s="5"/>
      <c r="R7" s="6"/>
    </row>
    <row r="8" spans="1:18" ht="14.25" customHeight="1">
      <c r="A8" s="68"/>
      <c r="B8" s="68"/>
      <c r="C8" s="44"/>
      <c r="D8" s="45"/>
      <c r="E8" s="68"/>
      <c r="F8" s="20"/>
      <c r="G8" s="20"/>
      <c r="H8" s="20"/>
      <c r="I8" s="90"/>
      <c r="J8" s="87"/>
      <c r="K8" s="88"/>
      <c r="L8" s="90"/>
      <c r="M8" s="87"/>
      <c r="N8" s="88"/>
      <c r="O8" s="5"/>
      <c r="P8" s="5"/>
      <c r="Q8" s="5"/>
      <c r="R8" s="6"/>
    </row>
    <row r="9" spans="1:18" ht="27" customHeight="1">
      <c r="A9" s="69"/>
      <c r="B9" s="69"/>
      <c r="C9" s="39"/>
      <c r="D9" s="40"/>
      <c r="E9" s="69"/>
      <c r="F9" s="37"/>
      <c r="G9" s="35" t="s">
        <v>0</v>
      </c>
      <c r="H9" s="40" t="s">
        <v>1</v>
      </c>
      <c r="I9" s="91"/>
      <c r="J9" s="35" t="s">
        <v>20</v>
      </c>
      <c r="K9" s="35" t="s">
        <v>25</v>
      </c>
      <c r="L9" s="91"/>
      <c r="M9" s="35" t="s">
        <v>22</v>
      </c>
      <c r="N9" s="35" t="s">
        <v>25</v>
      </c>
      <c r="O9" s="35"/>
      <c r="P9" s="36"/>
      <c r="Q9" s="36"/>
      <c r="R9" s="34"/>
    </row>
    <row r="10" spans="1:18" ht="15.75" customHeight="1">
      <c r="A10" s="60">
        <v>1</v>
      </c>
      <c r="B10" s="60">
        <v>2</v>
      </c>
      <c r="C10" s="60">
        <v>3</v>
      </c>
      <c r="D10" s="60">
        <v>4</v>
      </c>
      <c r="E10" s="60">
        <v>3</v>
      </c>
      <c r="F10" s="60">
        <v>6</v>
      </c>
      <c r="G10" s="60">
        <v>7</v>
      </c>
      <c r="H10" s="60">
        <v>8</v>
      </c>
      <c r="I10" s="60">
        <v>4</v>
      </c>
      <c r="J10" s="60">
        <v>5</v>
      </c>
      <c r="K10" s="60">
        <v>6</v>
      </c>
      <c r="L10" s="60">
        <v>7</v>
      </c>
      <c r="M10" s="60">
        <v>8</v>
      </c>
      <c r="N10" s="60">
        <v>9</v>
      </c>
      <c r="O10" s="7">
        <v>12</v>
      </c>
      <c r="P10" s="25">
        <v>13</v>
      </c>
      <c r="Q10" s="25">
        <v>14</v>
      </c>
      <c r="R10" s="7">
        <v>15</v>
      </c>
    </row>
    <row r="11" spans="1:18" ht="46.5" customHeight="1">
      <c r="A11" s="8">
        <v>1</v>
      </c>
      <c r="B11" s="11">
        <v>754</v>
      </c>
      <c r="C11" s="8"/>
      <c r="D11" s="9"/>
      <c r="E11" s="50" t="s">
        <v>34</v>
      </c>
      <c r="F11" s="21"/>
      <c r="G11" s="22"/>
      <c r="H11" s="22"/>
      <c r="I11" s="48">
        <f aca="true" t="shared" si="0" ref="I11:I18">SUM(J11+K11)</f>
        <v>0</v>
      </c>
      <c r="J11" s="49">
        <v>0</v>
      </c>
      <c r="K11" s="49">
        <v>0</v>
      </c>
      <c r="L11" s="48">
        <f aca="true" t="shared" si="1" ref="L11:L18">SUM(M11+N11)</f>
        <v>10000</v>
      </c>
      <c r="M11" s="49">
        <v>0</v>
      </c>
      <c r="N11" s="49">
        <v>10000</v>
      </c>
      <c r="O11" s="23"/>
      <c r="P11" s="23"/>
      <c r="Q11" s="23"/>
      <c r="R11" s="24"/>
    </row>
    <row r="12" spans="1:19" s="19" customFormat="1" ht="23.25" customHeight="1">
      <c r="A12" s="78" t="s">
        <v>29</v>
      </c>
      <c r="B12" s="79"/>
      <c r="C12" s="79"/>
      <c r="D12" s="80"/>
      <c r="E12" s="81"/>
      <c r="F12" s="26">
        <f>SUM(F11:F11)</f>
        <v>0</v>
      </c>
      <c r="G12" s="28">
        <f>SUM(G11:G11)</f>
        <v>0</v>
      </c>
      <c r="H12" s="28">
        <f>SUM(H11:H11)</f>
        <v>0</v>
      </c>
      <c r="I12" s="48">
        <f t="shared" si="0"/>
        <v>0</v>
      </c>
      <c r="J12" s="53">
        <f>SUM(J11:J11)</f>
        <v>0</v>
      </c>
      <c r="K12" s="53">
        <f>SUM(K11:K11)</f>
        <v>0</v>
      </c>
      <c r="L12" s="48">
        <f t="shared" si="1"/>
        <v>10000</v>
      </c>
      <c r="M12" s="53">
        <f>SUM(M11:M11)</f>
        <v>0</v>
      </c>
      <c r="N12" s="53">
        <f>SUM(N11:N11)</f>
        <v>10000</v>
      </c>
      <c r="O12" s="29">
        <f>SUM(O11:O11)</f>
        <v>0</v>
      </c>
      <c r="P12" s="29">
        <f>SUM(P11:P11)</f>
        <v>0</v>
      </c>
      <c r="Q12" s="31">
        <v>0</v>
      </c>
      <c r="R12" s="24" t="e">
        <f>SUM(L12/F12)*100</f>
        <v>#DIV/0!</v>
      </c>
      <c r="S12" s="33"/>
    </row>
    <row r="13" spans="1:19" s="19" customFormat="1" ht="35.25" customHeight="1">
      <c r="A13" s="13">
        <v>1</v>
      </c>
      <c r="B13" s="11">
        <v>758</v>
      </c>
      <c r="C13" s="58"/>
      <c r="D13" s="59"/>
      <c r="E13" s="50" t="s">
        <v>35</v>
      </c>
      <c r="F13" s="26"/>
      <c r="G13" s="28"/>
      <c r="H13" s="28"/>
      <c r="I13" s="48">
        <f t="shared" si="0"/>
        <v>0</v>
      </c>
      <c r="J13" s="53">
        <v>0</v>
      </c>
      <c r="K13" s="53">
        <v>0</v>
      </c>
      <c r="L13" s="48">
        <f t="shared" si="1"/>
        <v>11375.9</v>
      </c>
      <c r="M13" s="49">
        <v>11375.9</v>
      </c>
      <c r="N13" s="53">
        <v>0</v>
      </c>
      <c r="O13" s="29"/>
      <c r="P13" s="29"/>
      <c r="Q13" s="31"/>
      <c r="R13" s="24"/>
      <c r="S13" s="33"/>
    </row>
    <row r="14" spans="1:19" s="19" customFormat="1" ht="48.75" customHeight="1">
      <c r="A14" s="8">
        <v>2</v>
      </c>
      <c r="B14" s="11">
        <v>758</v>
      </c>
      <c r="C14" s="58"/>
      <c r="D14" s="59"/>
      <c r="E14" s="50" t="s">
        <v>36</v>
      </c>
      <c r="F14" s="26"/>
      <c r="G14" s="28"/>
      <c r="H14" s="28"/>
      <c r="I14" s="48">
        <f t="shared" si="0"/>
        <v>0</v>
      </c>
      <c r="J14" s="53">
        <v>0</v>
      </c>
      <c r="K14" s="53">
        <v>0</v>
      </c>
      <c r="L14" s="48">
        <f t="shared" si="1"/>
        <v>13325.59</v>
      </c>
      <c r="M14" s="49">
        <v>0</v>
      </c>
      <c r="N14" s="53">
        <v>13325.59</v>
      </c>
      <c r="O14" s="29"/>
      <c r="P14" s="29"/>
      <c r="Q14" s="31"/>
      <c r="R14" s="24"/>
      <c r="S14" s="33"/>
    </row>
    <row r="15" spans="1:19" s="19" customFormat="1" ht="12">
      <c r="A15" s="8">
        <v>3</v>
      </c>
      <c r="B15" s="11">
        <v>758</v>
      </c>
      <c r="C15" s="64"/>
      <c r="D15" s="65"/>
      <c r="E15" s="50" t="s">
        <v>37</v>
      </c>
      <c r="F15" s="26"/>
      <c r="G15" s="28"/>
      <c r="H15" s="28"/>
      <c r="I15" s="48"/>
      <c r="J15" s="53"/>
      <c r="K15" s="53"/>
      <c r="L15" s="48">
        <f>SUM(M15)</f>
        <v>14406.51</v>
      </c>
      <c r="M15" s="49">
        <v>14406.51</v>
      </c>
      <c r="N15" s="53"/>
      <c r="O15" s="29"/>
      <c r="P15" s="29"/>
      <c r="Q15" s="31"/>
      <c r="R15" s="24"/>
      <c r="S15" s="33"/>
    </row>
    <row r="16" spans="1:19" s="19" customFormat="1" ht="20.25" customHeight="1">
      <c r="A16" s="78" t="s">
        <v>26</v>
      </c>
      <c r="B16" s="79"/>
      <c r="C16" s="79"/>
      <c r="D16" s="80"/>
      <c r="E16" s="81"/>
      <c r="F16" s="26"/>
      <c r="G16" s="28"/>
      <c r="H16" s="28"/>
      <c r="I16" s="48">
        <f t="shared" si="0"/>
        <v>0</v>
      </c>
      <c r="J16" s="53">
        <v>0</v>
      </c>
      <c r="K16" s="53">
        <v>0</v>
      </c>
      <c r="L16" s="48">
        <f t="shared" si="1"/>
        <v>39108</v>
      </c>
      <c r="M16" s="53">
        <f>SUM(M13:M15)</f>
        <v>25782.41</v>
      </c>
      <c r="N16" s="53">
        <f>SUM(N13:N14)</f>
        <v>13325.59</v>
      </c>
      <c r="O16" s="29"/>
      <c r="P16" s="29"/>
      <c r="Q16" s="31"/>
      <c r="R16" s="24"/>
      <c r="S16" s="33"/>
    </row>
    <row r="17" spans="1:18" ht="51" customHeight="1">
      <c r="A17" s="13">
        <v>1</v>
      </c>
      <c r="B17" s="11">
        <v>801</v>
      </c>
      <c r="C17" s="8" t="s">
        <v>28</v>
      </c>
      <c r="D17" s="9" t="s">
        <v>7</v>
      </c>
      <c r="E17" s="50" t="s">
        <v>34</v>
      </c>
      <c r="F17" s="26">
        <f>SUM(G17)</f>
        <v>780</v>
      </c>
      <c r="G17" s="28">
        <v>780</v>
      </c>
      <c r="H17" s="28">
        <v>0</v>
      </c>
      <c r="I17" s="52">
        <f t="shared" si="0"/>
        <v>0</v>
      </c>
      <c r="J17" s="53">
        <v>0</v>
      </c>
      <c r="K17" s="53">
        <v>0</v>
      </c>
      <c r="L17" s="48">
        <f t="shared" si="1"/>
        <v>100000</v>
      </c>
      <c r="M17" s="49">
        <v>0</v>
      </c>
      <c r="N17" s="49">
        <v>100000</v>
      </c>
      <c r="O17" s="23">
        <v>373</v>
      </c>
      <c r="P17" s="23">
        <v>373</v>
      </c>
      <c r="Q17" s="23"/>
      <c r="R17" s="24">
        <f>SUM(L17/F17)*100</f>
        <v>12820.51282051282</v>
      </c>
    </row>
    <row r="18" spans="1:18" ht="48" customHeight="1">
      <c r="A18" s="13">
        <v>2</v>
      </c>
      <c r="B18" s="11">
        <v>801</v>
      </c>
      <c r="C18" s="47"/>
      <c r="D18" s="46"/>
      <c r="E18" s="50" t="s">
        <v>38</v>
      </c>
      <c r="F18" s="26"/>
      <c r="G18" s="28"/>
      <c r="H18" s="28"/>
      <c r="I18" s="52">
        <f t="shared" si="0"/>
        <v>0</v>
      </c>
      <c r="J18" s="53">
        <v>0</v>
      </c>
      <c r="K18" s="53">
        <v>0</v>
      </c>
      <c r="L18" s="48">
        <f t="shared" si="1"/>
        <v>8765</v>
      </c>
      <c r="M18" s="49">
        <v>8765</v>
      </c>
      <c r="N18" s="49">
        <v>0</v>
      </c>
      <c r="O18" s="23"/>
      <c r="P18" s="23"/>
      <c r="Q18" s="23"/>
      <c r="R18" s="24"/>
    </row>
    <row r="19" spans="1:19" s="19" customFormat="1" ht="15.75" customHeight="1">
      <c r="A19" s="70" t="s">
        <v>5</v>
      </c>
      <c r="B19" s="71"/>
      <c r="C19" s="71"/>
      <c r="D19" s="72"/>
      <c r="E19" s="73"/>
      <c r="F19" s="26">
        <f>SUM(F17:F17)</f>
        <v>780</v>
      </c>
      <c r="G19" s="28">
        <f>SUM(G17:G17)</f>
        <v>780</v>
      </c>
      <c r="H19" s="26" t="e">
        <f>SUM(#REF!)</f>
        <v>#REF!</v>
      </c>
      <c r="I19" s="48">
        <f>SUM(J19+K19)</f>
        <v>0</v>
      </c>
      <c r="J19" s="52">
        <f>SUM(J17:J17)</f>
        <v>0</v>
      </c>
      <c r="K19" s="52">
        <f>SUM(K17:K17)</f>
        <v>0</v>
      </c>
      <c r="L19" s="48">
        <f>SUM(M19+N19)</f>
        <v>108765</v>
      </c>
      <c r="M19" s="52">
        <f>SUM(M17:M18)</f>
        <v>8765</v>
      </c>
      <c r="N19" s="52">
        <f>SUM(N17:N17)</f>
        <v>100000</v>
      </c>
      <c r="O19" s="27">
        <f>SUM(O17:O17)</f>
        <v>373</v>
      </c>
      <c r="P19" s="27">
        <f>SUM(P17:P17)</f>
        <v>373</v>
      </c>
      <c r="Q19" s="32">
        <v>0</v>
      </c>
      <c r="R19" s="24">
        <f aca="true" t="shared" si="2" ref="R19:R26">SUM(L19/F19)*100</f>
        <v>13944.230769230768</v>
      </c>
      <c r="S19" s="33"/>
    </row>
    <row r="20" spans="1:18" ht="56.25" customHeight="1" hidden="1">
      <c r="A20" s="8">
        <v>1</v>
      </c>
      <c r="B20" s="11">
        <v>851</v>
      </c>
      <c r="C20" s="8">
        <v>85195</v>
      </c>
      <c r="D20" s="9" t="s">
        <v>4</v>
      </c>
      <c r="E20" s="12" t="s">
        <v>12</v>
      </c>
      <c r="F20" s="21">
        <f>SUM(G20+H20)</f>
        <v>120</v>
      </c>
      <c r="G20" s="22">
        <v>120</v>
      </c>
      <c r="H20" s="28">
        <v>0</v>
      </c>
      <c r="I20" s="56"/>
      <c r="J20" s="57"/>
      <c r="K20" s="57"/>
      <c r="L20" s="54" t="e">
        <f>SUM(N20+#REF!)</f>
        <v>#REF!</v>
      </c>
      <c r="M20" s="54"/>
      <c r="N20" s="55">
        <v>0</v>
      </c>
      <c r="O20" s="23">
        <v>120</v>
      </c>
      <c r="P20" s="23">
        <v>120</v>
      </c>
      <c r="Q20" s="23"/>
      <c r="R20" s="24" t="e">
        <f t="shared" si="2"/>
        <v>#REF!</v>
      </c>
    </row>
    <row r="21" spans="1:19" s="19" customFormat="1" ht="16.5" customHeight="1" hidden="1">
      <c r="A21" s="70" t="s">
        <v>13</v>
      </c>
      <c r="B21" s="71"/>
      <c r="C21" s="71"/>
      <c r="D21" s="72"/>
      <c r="E21" s="73"/>
      <c r="F21" s="26">
        <f>SUM(G21+H21)</f>
        <v>120</v>
      </c>
      <c r="G21" s="28">
        <f>SUM(G20)</f>
        <v>120</v>
      </c>
      <c r="H21" s="26">
        <v>0</v>
      </c>
      <c r="I21" s="56"/>
      <c r="J21" s="56"/>
      <c r="K21" s="56"/>
      <c r="L21" s="56" t="e">
        <f>SUM(N21+#REF!)</f>
        <v>#REF!</v>
      </c>
      <c r="M21" s="56"/>
      <c r="N21" s="57">
        <f>SUM(N20)</f>
        <v>0</v>
      </c>
      <c r="O21" s="27">
        <f>SUM(O20)</f>
        <v>120</v>
      </c>
      <c r="P21" s="27">
        <f>SUM(P20)</f>
        <v>120</v>
      </c>
      <c r="Q21" s="27"/>
      <c r="R21" s="24" t="e">
        <f t="shared" si="2"/>
        <v>#REF!</v>
      </c>
      <c r="S21" s="33"/>
    </row>
    <row r="22" spans="1:19" s="19" customFormat="1" ht="36" customHeight="1">
      <c r="A22" s="8">
        <v>1</v>
      </c>
      <c r="B22" s="11">
        <v>852</v>
      </c>
      <c r="C22" s="8"/>
      <c r="D22" s="9"/>
      <c r="E22" s="50" t="s">
        <v>35</v>
      </c>
      <c r="F22" s="26"/>
      <c r="G22" s="28"/>
      <c r="H22" s="26"/>
      <c r="I22" s="52">
        <v>0</v>
      </c>
      <c r="J22" s="49">
        <v>0</v>
      </c>
      <c r="K22" s="49">
        <v>0</v>
      </c>
      <c r="L22" s="52">
        <f>SUM(N22+M22)</f>
        <v>13100</v>
      </c>
      <c r="M22" s="49">
        <v>13100</v>
      </c>
      <c r="N22" s="53">
        <v>0</v>
      </c>
      <c r="O22" s="27"/>
      <c r="P22" s="27"/>
      <c r="Q22" s="27"/>
      <c r="R22" s="24"/>
      <c r="S22" s="33"/>
    </row>
    <row r="23" spans="1:18" ht="38.25" customHeight="1" hidden="1">
      <c r="A23" s="8">
        <v>12</v>
      </c>
      <c r="B23" s="11">
        <v>852</v>
      </c>
      <c r="C23" s="8">
        <v>85295</v>
      </c>
      <c r="D23" s="9" t="s">
        <v>3</v>
      </c>
      <c r="E23" s="12" t="s">
        <v>9</v>
      </c>
      <c r="F23" s="21">
        <f>SUM(G23+H23)</f>
        <v>45000</v>
      </c>
      <c r="G23" s="22">
        <v>45000</v>
      </c>
      <c r="H23" s="28">
        <v>0</v>
      </c>
      <c r="I23" s="52">
        <f>SUM(J23+K23)</f>
        <v>0</v>
      </c>
      <c r="J23" s="53"/>
      <c r="K23" s="53"/>
      <c r="L23" s="48">
        <f>SUM(M23+N23)</f>
        <v>0</v>
      </c>
      <c r="M23" s="48"/>
      <c r="N23" s="53">
        <v>0</v>
      </c>
      <c r="O23" s="23">
        <v>31500</v>
      </c>
      <c r="P23" s="23">
        <v>31500</v>
      </c>
      <c r="Q23" s="23"/>
      <c r="R23" s="24">
        <f t="shared" si="2"/>
        <v>0</v>
      </c>
    </row>
    <row r="24" spans="1:19" s="19" customFormat="1" ht="18" customHeight="1">
      <c r="A24" s="70" t="s">
        <v>6</v>
      </c>
      <c r="B24" s="71"/>
      <c r="C24" s="71"/>
      <c r="D24" s="72"/>
      <c r="E24" s="73"/>
      <c r="F24" s="26">
        <f>SUM(F23:F23)</f>
        <v>45000</v>
      </c>
      <c r="G24" s="28">
        <f>SUM(G23:G23)</f>
        <v>45000</v>
      </c>
      <c r="H24" s="28">
        <v>0</v>
      </c>
      <c r="I24" s="48">
        <f>SUM(J24+K24)</f>
        <v>0</v>
      </c>
      <c r="J24" s="53">
        <f>SUM(J22:J23)</f>
        <v>0</v>
      </c>
      <c r="K24" s="53">
        <f>SUM(K22:K22)</f>
        <v>0</v>
      </c>
      <c r="L24" s="48">
        <f>SUM(M24+N24)</f>
        <v>13100</v>
      </c>
      <c r="M24" s="53">
        <f>SUM(M22:M23)</f>
        <v>13100</v>
      </c>
      <c r="N24" s="53">
        <v>0</v>
      </c>
      <c r="O24" s="27">
        <f>SUM(O23:O23)</f>
        <v>31500</v>
      </c>
      <c r="P24" s="27">
        <f>SUM(P23:P23)</f>
        <v>31500</v>
      </c>
      <c r="Q24" s="32" t="e">
        <f>SUM(#REF!)</f>
        <v>#REF!</v>
      </c>
      <c r="R24" s="24">
        <f t="shared" si="2"/>
        <v>29.11111111111111</v>
      </c>
      <c r="S24" s="33"/>
    </row>
    <row r="25" spans="1:18" ht="39" customHeight="1" hidden="1">
      <c r="A25" s="14">
        <v>1</v>
      </c>
      <c r="B25" s="11">
        <v>854</v>
      </c>
      <c r="C25" s="8">
        <v>85415</v>
      </c>
      <c r="D25" s="8">
        <v>2030</v>
      </c>
      <c r="E25" s="10" t="s">
        <v>10</v>
      </c>
      <c r="F25" s="21">
        <f>SUM(G25+H25)</f>
        <v>5135</v>
      </c>
      <c r="G25" s="28">
        <v>5135</v>
      </c>
      <c r="H25" s="28">
        <v>0</v>
      </c>
      <c r="I25" s="56"/>
      <c r="J25" s="57"/>
      <c r="K25" s="57"/>
      <c r="L25" s="48">
        <f>SUM(M25+N25)</f>
        <v>0</v>
      </c>
      <c r="M25" s="54"/>
      <c r="N25" s="57">
        <v>0</v>
      </c>
      <c r="O25" s="23">
        <v>5135</v>
      </c>
      <c r="P25" s="23">
        <v>5135</v>
      </c>
      <c r="Q25" s="23"/>
      <c r="R25" s="24">
        <f t="shared" si="2"/>
        <v>0</v>
      </c>
    </row>
    <row r="26" spans="1:19" s="19" customFormat="1" ht="15.75" customHeight="1" hidden="1">
      <c r="A26" s="70" t="s">
        <v>8</v>
      </c>
      <c r="B26" s="72"/>
      <c r="C26" s="72"/>
      <c r="D26" s="72"/>
      <c r="E26" s="73"/>
      <c r="F26" s="26">
        <f>SUM(G26+H26)</f>
        <v>5135</v>
      </c>
      <c r="G26" s="28">
        <f>SUM(G25:G25)</f>
        <v>5135</v>
      </c>
      <c r="H26" s="28">
        <v>0</v>
      </c>
      <c r="I26" s="56"/>
      <c r="J26" s="57"/>
      <c r="K26" s="57"/>
      <c r="L26" s="48">
        <f>SUM(M26+N26)</f>
        <v>0</v>
      </c>
      <c r="M26" s="56"/>
      <c r="N26" s="57">
        <f>SUM(N25:N25)</f>
        <v>0</v>
      </c>
      <c r="O26" s="27">
        <f>SUM(O25:O25)</f>
        <v>5135</v>
      </c>
      <c r="P26" s="27">
        <f>SUM(P25:P25)</f>
        <v>5135</v>
      </c>
      <c r="Q26" s="32">
        <v>0</v>
      </c>
      <c r="R26" s="24">
        <f t="shared" si="2"/>
        <v>0</v>
      </c>
      <c r="S26" s="33"/>
    </row>
    <row r="27" spans="1:19" s="19" customFormat="1" ht="84">
      <c r="A27" s="8">
        <v>1</v>
      </c>
      <c r="B27" s="11">
        <v>853</v>
      </c>
      <c r="C27" s="62"/>
      <c r="D27" s="62"/>
      <c r="E27" s="63" t="s">
        <v>39</v>
      </c>
      <c r="F27" s="26"/>
      <c r="G27" s="28"/>
      <c r="H27" s="28"/>
      <c r="I27" s="52">
        <v>0</v>
      </c>
      <c r="J27" s="53">
        <v>0</v>
      </c>
      <c r="K27" s="53">
        <v>0</v>
      </c>
      <c r="L27" s="48">
        <f>SUM(M27)</f>
        <v>181237.5</v>
      </c>
      <c r="M27" s="52">
        <v>181237.5</v>
      </c>
      <c r="N27" s="53">
        <v>0</v>
      </c>
      <c r="O27" s="27"/>
      <c r="P27" s="27"/>
      <c r="Q27" s="32"/>
      <c r="R27" s="24"/>
      <c r="S27" s="33"/>
    </row>
    <row r="28" spans="1:19" s="19" customFormat="1" ht="24.75" customHeight="1">
      <c r="A28" s="78" t="s">
        <v>30</v>
      </c>
      <c r="B28" s="79"/>
      <c r="C28" s="79"/>
      <c r="D28" s="80"/>
      <c r="E28" s="81"/>
      <c r="F28" s="26"/>
      <c r="G28" s="28"/>
      <c r="H28" s="28"/>
      <c r="I28" s="52">
        <v>0</v>
      </c>
      <c r="J28" s="53">
        <v>0</v>
      </c>
      <c r="K28" s="53">
        <v>0</v>
      </c>
      <c r="L28" s="48">
        <f>SUM(L25:L27)</f>
        <v>181237.5</v>
      </c>
      <c r="M28" s="52">
        <f>SUM(M27)</f>
        <v>181237.5</v>
      </c>
      <c r="N28" s="53">
        <v>0</v>
      </c>
      <c r="O28" s="27"/>
      <c r="P28" s="27"/>
      <c r="Q28" s="32"/>
      <c r="R28" s="24"/>
      <c r="S28" s="33"/>
    </row>
    <row r="29" spans="1:18" ht="23.25" customHeight="1">
      <c r="A29" s="74" t="s">
        <v>24</v>
      </c>
      <c r="B29" s="75"/>
      <c r="C29" s="75"/>
      <c r="D29" s="76"/>
      <c r="E29" s="77"/>
      <c r="F29" s="30" t="e">
        <f>SUM(H29+G29)</f>
        <v>#REF!</v>
      </c>
      <c r="G29" s="30" t="e">
        <f>SUM(#REF!+#REF!+#REF!+#REF!+#REF!+G12+#REF!+G19+G21+G24+G26+#REF!)</f>
        <v>#REF!</v>
      </c>
      <c r="H29" s="30" t="e">
        <f>SUM(#REF!+#REF!+#REF!+#REF!+#REF!+H12+#REF!+H19+H21+H24+H26+#REF!)</f>
        <v>#REF!</v>
      </c>
      <c r="I29" s="48">
        <f>SUM(J29+K29)</f>
        <v>0</v>
      </c>
      <c r="J29" s="48">
        <f>SUM(J12+J16+J19+J24)</f>
        <v>0</v>
      </c>
      <c r="K29" s="48">
        <f>SUM(K12+K16+K19+K24)</f>
        <v>0</v>
      </c>
      <c r="L29" s="48">
        <f>SUM(M29:N29)</f>
        <v>352210.5</v>
      </c>
      <c r="M29" s="48">
        <f>SUM(M12+M16+M19+M24+M28)</f>
        <v>228884.91</v>
      </c>
      <c r="N29" s="48">
        <f>SUM(N12+N16+N19+N24)</f>
        <v>123325.59</v>
      </c>
      <c r="O29" s="48" t="e">
        <f>SUM(#REF!+#REF!+#REF!+#REF!+O12+O16+O19+O24+#REF!+#REF!+#REF!)</f>
        <v>#REF!</v>
      </c>
      <c r="P29" s="48" t="e">
        <f>SUM(#REF!+#REF!+#REF!+#REF!+P12+P16+P19+P24+#REF!+#REF!+#REF!)</f>
        <v>#REF!</v>
      </c>
      <c r="Q29" s="48" t="e">
        <f>SUM(#REF!+#REF!+#REF!+#REF!+Q12+Q16+Q19+Q24+#REF!+#REF!+#REF!)</f>
        <v>#REF!</v>
      </c>
      <c r="R29" s="48" t="e">
        <f>SUM(#REF!+#REF!+#REF!+#REF!+R12+R16+R19+R24+#REF!+#REF!+#REF!)</f>
        <v>#REF!</v>
      </c>
    </row>
    <row r="30" spans="1:3" ht="12">
      <c r="A30" s="15"/>
      <c r="B30" s="15"/>
      <c r="C30" s="15"/>
    </row>
    <row r="31" spans="1:9" ht="12.75">
      <c r="A31" s="83" t="s">
        <v>31</v>
      </c>
      <c r="B31" s="84"/>
      <c r="C31" s="84"/>
      <c r="D31" s="84"/>
      <c r="E31" s="84"/>
      <c r="F31" s="84"/>
      <c r="G31" s="84"/>
      <c r="H31" s="84"/>
      <c r="I31" s="84"/>
    </row>
    <row r="32" spans="1:3" ht="12">
      <c r="A32" s="15"/>
      <c r="B32" s="15"/>
      <c r="C32" s="15"/>
    </row>
    <row r="33" spans="1:12" ht="12">
      <c r="A33" s="15"/>
      <c r="B33" s="15"/>
      <c r="C33" s="15"/>
      <c r="L33" s="61"/>
    </row>
    <row r="34" spans="1:3" ht="12">
      <c r="A34" s="15"/>
      <c r="B34" s="15"/>
      <c r="C34" s="15"/>
    </row>
    <row r="35" spans="1:9" ht="12">
      <c r="A35" s="15"/>
      <c r="B35" s="15"/>
      <c r="C35" s="15"/>
      <c r="I35" s="51"/>
    </row>
    <row r="36" spans="1:3" ht="12">
      <c r="A36" s="15"/>
      <c r="B36" s="15"/>
      <c r="C36" s="15"/>
    </row>
    <row r="37" spans="1:3" ht="12">
      <c r="A37" s="15"/>
      <c r="B37" s="15"/>
      <c r="C37" s="15"/>
    </row>
    <row r="38" spans="1:10" ht="12">
      <c r="A38" s="15"/>
      <c r="B38" s="15"/>
      <c r="C38" s="15"/>
      <c r="J38" s="51"/>
    </row>
    <row r="39" spans="1:3" ht="12">
      <c r="A39" s="15"/>
      <c r="B39" s="15"/>
      <c r="C39" s="15"/>
    </row>
    <row r="40" spans="1:12" ht="12">
      <c r="A40" s="15"/>
      <c r="B40" s="15"/>
      <c r="C40" s="15"/>
      <c r="L40" s="61"/>
    </row>
    <row r="41" spans="1:3" ht="12">
      <c r="A41" s="15"/>
      <c r="B41" s="15"/>
      <c r="C41" s="15"/>
    </row>
    <row r="42" spans="1:3" ht="12">
      <c r="A42" s="15"/>
      <c r="B42" s="15"/>
      <c r="C42" s="15"/>
    </row>
    <row r="43" spans="1:3" ht="12">
      <c r="A43" s="15"/>
      <c r="B43" s="15"/>
      <c r="C43" s="15"/>
    </row>
    <row r="44" spans="1:3" ht="12">
      <c r="A44" s="15"/>
      <c r="B44" s="15"/>
      <c r="C44" s="15"/>
    </row>
    <row r="45" spans="1:3" ht="12">
      <c r="A45" s="15"/>
      <c r="B45" s="15"/>
      <c r="C45" s="15"/>
    </row>
    <row r="46" spans="1:3" ht="12">
      <c r="A46" s="15"/>
      <c r="B46" s="15"/>
      <c r="C46" s="15"/>
    </row>
    <row r="47" spans="1:3" ht="12">
      <c r="A47" s="15"/>
      <c r="B47" s="15"/>
      <c r="C47" s="15"/>
    </row>
    <row r="48" spans="1:3" ht="12">
      <c r="A48" s="15"/>
      <c r="B48" s="15"/>
      <c r="C48" s="15"/>
    </row>
    <row r="49" spans="1:3" ht="12">
      <c r="A49" s="15"/>
      <c r="B49" s="15"/>
      <c r="C49" s="15"/>
    </row>
    <row r="50" spans="1:3" ht="12">
      <c r="A50" s="15"/>
      <c r="B50" s="15"/>
      <c r="C50" s="15"/>
    </row>
    <row r="51" spans="1:3" ht="12">
      <c r="A51" s="15"/>
      <c r="B51" s="15"/>
      <c r="C51" s="15"/>
    </row>
    <row r="52" spans="1:3" ht="12">
      <c r="A52" s="15"/>
      <c r="B52" s="15"/>
      <c r="C52" s="15"/>
    </row>
    <row r="53" spans="1:3" ht="12">
      <c r="A53" s="15"/>
      <c r="B53" s="15"/>
      <c r="C53" s="15"/>
    </row>
    <row r="54" spans="1:3" ht="12">
      <c r="A54" s="15"/>
      <c r="B54" s="15"/>
      <c r="C54" s="15"/>
    </row>
    <row r="55" spans="1:3" ht="12">
      <c r="A55" s="15"/>
      <c r="B55" s="15"/>
      <c r="C55" s="15"/>
    </row>
    <row r="56" spans="1:3" ht="12">
      <c r="A56" s="15"/>
      <c r="B56" s="15"/>
      <c r="C56" s="15"/>
    </row>
    <row r="57" spans="1:3" ht="12">
      <c r="A57" s="15"/>
      <c r="B57" s="15"/>
      <c r="C57" s="15"/>
    </row>
    <row r="58" spans="1:3" ht="12">
      <c r="A58" s="15"/>
      <c r="B58" s="15"/>
      <c r="C58" s="15"/>
    </row>
    <row r="59" spans="1:3" ht="12">
      <c r="A59" s="15"/>
      <c r="B59" s="15"/>
      <c r="C59" s="15"/>
    </row>
    <row r="60" spans="1:3" ht="12">
      <c r="A60" s="15"/>
      <c r="B60" s="15"/>
      <c r="C60" s="15"/>
    </row>
    <row r="61" spans="1:3" ht="12">
      <c r="A61" s="15"/>
      <c r="B61" s="15"/>
      <c r="C61" s="15"/>
    </row>
    <row r="62" spans="1:3" ht="12">
      <c r="A62" s="15"/>
      <c r="B62" s="15"/>
      <c r="C62" s="15"/>
    </row>
    <row r="63" spans="1:3" ht="12">
      <c r="A63" s="15"/>
      <c r="B63" s="15"/>
      <c r="C63" s="15"/>
    </row>
    <row r="64" spans="1:3" ht="12">
      <c r="A64" s="15"/>
      <c r="B64" s="15"/>
      <c r="C64" s="15"/>
    </row>
    <row r="65" spans="1:3" ht="12">
      <c r="A65" s="15"/>
      <c r="B65" s="15"/>
      <c r="C65" s="15"/>
    </row>
    <row r="66" spans="1:3" ht="12">
      <c r="A66" s="15"/>
      <c r="B66" s="15"/>
      <c r="C66" s="15"/>
    </row>
    <row r="67" spans="1:3" ht="12">
      <c r="A67" s="15"/>
      <c r="B67" s="15"/>
      <c r="C67" s="15"/>
    </row>
    <row r="68" spans="1:3" ht="12">
      <c r="A68" s="15"/>
      <c r="B68" s="15"/>
      <c r="C68" s="15"/>
    </row>
    <row r="69" spans="1:3" ht="12">
      <c r="A69" s="15"/>
      <c r="B69" s="15"/>
      <c r="C69" s="15"/>
    </row>
    <row r="70" spans="1:3" ht="12">
      <c r="A70" s="15"/>
      <c r="B70" s="15"/>
      <c r="C70" s="15"/>
    </row>
    <row r="71" spans="1:3" ht="12">
      <c r="A71" s="15"/>
      <c r="B71" s="15"/>
      <c r="C71" s="15"/>
    </row>
    <row r="72" spans="1:3" ht="12">
      <c r="A72" s="15"/>
      <c r="B72" s="15"/>
      <c r="C72" s="15"/>
    </row>
    <row r="73" spans="1:3" ht="12">
      <c r="A73" s="15"/>
      <c r="B73" s="15"/>
      <c r="C73" s="15"/>
    </row>
    <row r="74" spans="1:3" ht="12">
      <c r="A74" s="15"/>
      <c r="B74" s="15"/>
      <c r="C74" s="15"/>
    </row>
    <row r="75" spans="1:3" ht="12">
      <c r="A75" s="15"/>
      <c r="B75" s="15"/>
      <c r="C75" s="15"/>
    </row>
    <row r="76" spans="1:3" ht="12">
      <c r="A76" s="15"/>
      <c r="B76" s="15"/>
      <c r="C76" s="15"/>
    </row>
    <row r="77" spans="1:3" ht="12">
      <c r="A77" s="15"/>
      <c r="B77" s="15"/>
      <c r="C77" s="15"/>
    </row>
    <row r="78" spans="1:3" ht="12">
      <c r="A78" s="15"/>
      <c r="B78" s="15"/>
      <c r="C78" s="15"/>
    </row>
    <row r="79" spans="1:3" ht="12">
      <c r="A79" s="15"/>
      <c r="B79" s="15"/>
      <c r="C79" s="15"/>
    </row>
    <row r="80" spans="1:3" ht="12">
      <c r="A80" s="15"/>
      <c r="B80" s="15"/>
      <c r="C80" s="15"/>
    </row>
    <row r="81" spans="1:3" ht="12">
      <c r="A81" s="15"/>
      <c r="B81" s="15"/>
      <c r="C81" s="15"/>
    </row>
    <row r="82" spans="1:3" ht="12">
      <c r="A82" s="15"/>
      <c r="B82" s="15"/>
      <c r="C82" s="15"/>
    </row>
    <row r="83" spans="1:3" ht="12">
      <c r="A83" s="15"/>
      <c r="B83" s="15"/>
      <c r="C83" s="15"/>
    </row>
    <row r="84" spans="1:3" ht="12">
      <c r="A84" s="15"/>
      <c r="B84" s="15"/>
      <c r="C84" s="15"/>
    </row>
    <row r="85" spans="1:3" ht="12">
      <c r="A85" s="15"/>
      <c r="B85" s="15"/>
      <c r="C85" s="15"/>
    </row>
    <row r="86" spans="1:3" ht="12">
      <c r="A86" s="15"/>
      <c r="B86" s="15"/>
      <c r="C86" s="15"/>
    </row>
    <row r="87" spans="1:3" ht="12">
      <c r="A87" s="15"/>
      <c r="B87" s="15"/>
      <c r="C87" s="15"/>
    </row>
    <row r="88" spans="1:3" ht="12">
      <c r="A88" s="15"/>
      <c r="B88" s="15"/>
      <c r="C88" s="15"/>
    </row>
    <row r="89" spans="1:3" ht="12">
      <c r="A89" s="15"/>
      <c r="B89" s="15"/>
      <c r="C89" s="15"/>
    </row>
    <row r="90" spans="1:3" ht="12">
      <c r="A90" s="15"/>
      <c r="B90" s="15"/>
      <c r="C90" s="15"/>
    </row>
    <row r="91" spans="1:3" ht="12">
      <c r="A91" s="15"/>
      <c r="B91" s="15"/>
      <c r="C91" s="15"/>
    </row>
    <row r="92" spans="1:3" ht="12">
      <c r="A92" s="15"/>
      <c r="B92" s="15"/>
      <c r="C92" s="15"/>
    </row>
    <row r="93" spans="1:3" ht="12">
      <c r="A93" s="15"/>
      <c r="B93" s="15"/>
      <c r="C93" s="15"/>
    </row>
    <row r="94" spans="1:3" ht="12">
      <c r="A94" s="15"/>
      <c r="B94" s="15"/>
      <c r="C94" s="15"/>
    </row>
    <row r="95" spans="1:3" ht="12">
      <c r="A95" s="17"/>
      <c r="B95" s="17"/>
      <c r="C95" s="17"/>
    </row>
    <row r="96" spans="1:3" ht="12">
      <c r="A96" s="17"/>
      <c r="B96" s="17"/>
      <c r="C96" s="17"/>
    </row>
    <row r="97" spans="1:3" ht="12">
      <c r="A97" s="17"/>
      <c r="B97" s="17"/>
      <c r="C97" s="17"/>
    </row>
    <row r="98" spans="1:3" ht="12">
      <c r="A98" s="17"/>
      <c r="B98" s="17"/>
      <c r="C98" s="17"/>
    </row>
    <row r="99" spans="1:3" ht="12">
      <c r="A99" s="17"/>
      <c r="B99" s="17"/>
      <c r="C99" s="17"/>
    </row>
    <row r="100" spans="1:3" ht="12">
      <c r="A100" s="17"/>
      <c r="B100" s="17"/>
      <c r="C100" s="17"/>
    </row>
    <row r="101" spans="1:3" ht="12">
      <c r="A101" s="17"/>
      <c r="B101" s="17"/>
      <c r="C101" s="17"/>
    </row>
    <row r="102" spans="1:3" ht="12">
      <c r="A102" s="17"/>
      <c r="B102" s="17"/>
      <c r="C102" s="17"/>
    </row>
    <row r="103" spans="1:3" ht="12">
      <c r="A103" s="17"/>
      <c r="B103" s="17"/>
      <c r="C103" s="17"/>
    </row>
    <row r="104" spans="1:3" ht="12">
      <c r="A104" s="18"/>
      <c r="B104" s="18"/>
      <c r="C104" s="18"/>
    </row>
  </sheetData>
  <mergeCells count="17">
    <mergeCell ref="A5:N5"/>
    <mergeCell ref="E7:E9"/>
    <mergeCell ref="A12:E12"/>
    <mergeCell ref="A31:I31"/>
    <mergeCell ref="J7:K8"/>
    <mergeCell ref="L7:L9"/>
    <mergeCell ref="M7:N8"/>
    <mergeCell ref="I7:I9"/>
    <mergeCell ref="A21:E21"/>
    <mergeCell ref="A16:E16"/>
    <mergeCell ref="B7:B9"/>
    <mergeCell ref="A7:A9"/>
    <mergeCell ref="A19:E19"/>
    <mergeCell ref="A29:E29"/>
    <mergeCell ref="A24:E24"/>
    <mergeCell ref="A26:E26"/>
    <mergeCell ref="A28:E28"/>
  </mergeCells>
  <printOptions horizontalCentered="1"/>
  <pageMargins left="0.2362204724409449" right="0.15748031496062992" top="0.3937007874015748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  <rowBreaks count="1" manualBreakCount="1">
    <brk id="33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Skarbnik</cp:lastModifiedBy>
  <cp:lastPrinted>2012-09-28T10:23:28Z</cp:lastPrinted>
  <dcterms:created xsi:type="dcterms:W3CDTF">2001-09-07T12:46:35Z</dcterms:created>
  <dcterms:modified xsi:type="dcterms:W3CDTF">2012-09-28T10:23:36Z</dcterms:modified>
  <cp:category/>
  <cp:version/>
  <cp:contentType/>
  <cp:contentStatus/>
</cp:coreProperties>
</file>