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<sst xmlns="http://schemas.openxmlformats.org/spreadsheetml/2006/main" count="746" uniqueCount="140">
  <si>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</si>
  <si>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</si>
  <si>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</si>
  <si>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</si>
  <si>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</si>
  <si>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</si>
  <si>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</si>
  <si>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</si>
  <si>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</si>
  <si>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</si>
  <si>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</si>
  <si>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</si>
  <si>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</si>
  <si>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</si>
  <si>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</si>
  <si>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</si>
  <si>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</si>
  <si>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</si>
  <si>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</si>
  <si>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</si>
  <si>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</si>
  <si>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</si>
  <si>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</si>
  <si>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</si>
  <si>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</si>
  <si>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</si>
  <si>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</si>
  <si>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</si>
  <si>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</si>
  <si>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</si>
  <si>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</si>
  <si>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</si>
  <si>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</si>
  <si>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</si>
  <si>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</si>
  <si>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</si>
  <si>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</si>
  <si>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</si>
  <si>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</si>
  <si>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</si>
  <si>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</si>
  <si>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</si>
  <si>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</si>
  <si>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</si>
  <si>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</si>
  <si>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</si>
  <si>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</si>
  <si>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</si>
  <si>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</si>
  <si>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</si>
  <si>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</si>
  <si>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</si>
  <si>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</si>
  <si>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</si>
  <si>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</si>
  <si>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</si>
  <si>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</si>
  <si>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</si>
  <si>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</si>
  <si>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</si>
  <si>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</si>
  <si>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</si>
  <si>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</si>
  <si>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</si>
  <si>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</si>
  <si>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</si>
  <si>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</si>
  <si>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</si>
  <si>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</si>
  <si>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</si>
  <si>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</si>
  <si>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</si>
  <si>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</si>
  <si>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</si>
  <si>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</si>
  <si>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</si>
  <si>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</si>
  <si>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</si>
  <si>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</si>
  <si>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</si>
  <si>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</si>
  <si>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</si>
  <si>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</si>
  <si>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</si>
  <si>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</si>
  <si>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</si>
  <si>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</si>
  <si>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</si>
  <si>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</si>
  <si>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</si>
  <si>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</si>
  <si>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</si>
  <si>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</si>
  <si>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</si>
  <si>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</si>
  <si>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</si>
  <si>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</si>
  <si>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</si>
  <si>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</si>
  <si>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</si>
  <si>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</si>
  <si>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</si>
  <si>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</si>
  <si>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</si>
  <si>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</si>
  <si>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</si>
  <si>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</si>
  <si>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</si>
  <si>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</si>
  <si>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 Inne formy wychowania przedszkolnego</t>
  </si>
  <si>
    <t xml:space="preserve">wynagrodzenia i składki od nich naliczone </t>
  </si>
  <si>
    <t xml:space="preserve">dotacje na zadania bieżące </t>
  </si>
  <si>
    <t xml:space="preserve">wynagrodzenia i składki od nich naliczone  </t>
  </si>
  <si>
    <t xml:space="preserve">wydatki związane z realizacją ich statutowych zadań   </t>
  </si>
  <si>
    <r>
      <t>dotacje na zadania bieżące</t>
    </r>
    <r>
      <rPr>
        <i/>
        <sz val="9"/>
        <rFont val="Times New Roman"/>
        <family val="1"/>
      </rPr>
      <t xml:space="preserve"> </t>
    </r>
  </si>
  <si>
    <t>Dokonać zmian w planie wydatków gminy na rok 2011 stanowiącym tabelę nr 2 do Uchwały Budżetowej na rok 2011 Gminy Michałowice Nr IV/20/2011 z dnia 31 stycznia 2011 r. w sposób następujący:</t>
  </si>
  <si>
    <t>(w zł)</t>
  </si>
  <si>
    <t xml:space="preserve">Świadczenia rodzinne, świadczenia z funduszu alimentacyjnego oraz składki na ubezpieczenia emerytalne i rentowe z ubezpieczenia społecznego                                </t>
  </si>
  <si>
    <t>Obsługa pap.wart, kredytów i pożyczek jedn.teryt</t>
  </si>
  <si>
    <t xml:space="preserve">757  Obsługa długu publicznego </t>
  </si>
  <si>
    <t xml:space="preserve">754  Bezpieczeństwo publiczne i ochrona przeciwpożarowa  </t>
  </si>
  <si>
    <t xml:space="preserve">inwestycje i zakupy inwestycyjne,w tym na programy finansowane z udziałem środków,o których mowa w art..5 ust.1 pkt 2i3,w części związanej z realizacją zadań jednostki samorządu terytorialnego  </t>
  </si>
  <si>
    <t xml:space="preserve">inwestycje i zakupy inwestycyjne,w tym na programy finansowane z udziałem środków,o których mowa w art..5 ust.1 pkt 2i3,w części związanej z realizacją zadań jednostki samorządu terytorialnego </t>
  </si>
  <si>
    <t xml:space="preserve">Dowożenie uczniów do szkół </t>
  </si>
  <si>
    <t>Zespoły obsługi ekonomiczno-administracyjnej szkół</t>
  </si>
  <si>
    <t xml:space="preserve">Pomoc materialna dla uczniów </t>
  </si>
  <si>
    <t>Zasiłki stałe</t>
  </si>
  <si>
    <t>853  Pozostałe zadania w zakresie polityki społecznej</t>
  </si>
  <si>
    <r>
      <t xml:space="preserve">inwestycje i zakupy inwestycyjne,w tym na programy finansowane z udziałem środków,o których mowa w art..5 ust.1 pkt 2i3,w części związanej z realizacją zadań jednostki samorządu terytorialnego </t>
    </r>
    <r>
      <rPr>
        <i/>
        <sz val="9"/>
        <rFont val="Times New Roman"/>
        <family val="1"/>
      </rPr>
      <t>(dofinansowanie zakupu samochodu dla Policji w Regułach)</t>
    </r>
  </si>
  <si>
    <t>71004</t>
  </si>
  <si>
    <t>710 Działalność usługowa</t>
  </si>
  <si>
    <t>do Uchwały Nr XI / 97/2011</t>
  </si>
  <si>
    <t>z dnia  23 listopada  2011 r.</t>
  </si>
  <si>
    <t xml:space="preserve">Plan po zmianach 89 082 208,55 zł </t>
  </si>
  <si>
    <t xml:space="preserve">obsługa długu </t>
  </si>
  <si>
    <t xml:space="preserve">wydatki związane z realizacją ich statutowych zadań </t>
  </si>
  <si>
    <t xml:space="preserve">wydatki związane z realizacją ich statutowych zadań  </t>
  </si>
  <si>
    <r>
      <t xml:space="preserve">wydatki związane z realizacją ich statutowych zadań </t>
    </r>
    <r>
      <rPr>
        <i/>
        <sz val="9"/>
        <rFont val="Times New Roman"/>
        <family val="1"/>
      </rPr>
      <t xml:space="preserve">            </t>
    </r>
  </si>
  <si>
    <r>
      <t xml:space="preserve">wydatki związane z realizacją ich statutowych zadań   </t>
    </r>
    <r>
      <rPr>
        <i/>
        <sz val="9"/>
        <rFont val="Times New Roman"/>
        <family val="1"/>
      </rPr>
      <t xml:space="preserve">                         </t>
    </r>
  </si>
  <si>
    <t>Obiekty sportowe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</si>
</sst>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9"/>
      <name val="Arial CE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justify" wrapText="1"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48">
      <selection activeCell="A34" sqref="A34:I67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25.625" style="0" customWidth="1"/>
    <col min="4" max="4" width="14.00390625" style="0" customWidth="1"/>
    <col min="5" max="5" width="9.8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131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132</v>
      </c>
      <c r="H5" s="6"/>
      <c r="I5" s="6"/>
    </row>
    <row r="6" spans="1:9" ht="31.5" customHeight="1">
      <c r="A6" s="96" t="s">
        <v>115</v>
      </c>
      <c r="B6" s="97"/>
      <c r="C6" s="97"/>
      <c r="D6" s="97"/>
      <c r="E6" s="97"/>
      <c r="F6" s="97"/>
      <c r="G6" s="97"/>
      <c r="H6" s="97"/>
      <c r="I6" s="97"/>
    </row>
    <row r="7" spans="1:9" ht="12.75">
      <c r="A7" s="8"/>
      <c r="B7" s="8"/>
      <c r="C7" s="8"/>
      <c r="D7" s="9"/>
      <c r="E7" s="9"/>
      <c r="F7" s="9"/>
      <c r="G7" s="9"/>
      <c r="H7" s="55" t="s">
        <v>116</v>
      </c>
      <c r="I7" s="9"/>
    </row>
    <row r="8" spans="1:9" ht="12.75">
      <c r="A8" s="98" t="s">
        <v>6</v>
      </c>
      <c r="B8" s="98" t="s">
        <v>102</v>
      </c>
      <c r="C8" s="100" t="s">
        <v>5</v>
      </c>
      <c r="D8" s="102" t="s">
        <v>107</v>
      </c>
      <c r="E8" s="104" t="s">
        <v>8</v>
      </c>
      <c r="F8" s="81"/>
      <c r="G8" s="102" t="s">
        <v>108</v>
      </c>
      <c r="H8" s="85" t="s">
        <v>8</v>
      </c>
      <c r="I8" s="86"/>
    </row>
    <row r="9" spans="1:9" ht="12.75">
      <c r="A9" s="99"/>
      <c r="B9" s="99"/>
      <c r="C9" s="101"/>
      <c r="D9" s="103"/>
      <c r="E9" s="14" t="s">
        <v>9</v>
      </c>
      <c r="F9" s="14" t="s">
        <v>93</v>
      </c>
      <c r="G9" s="82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24">
      <c r="A11" s="18" t="s">
        <v>0</v>
      </c>
      <c r="B11" s="19" t="s">
        <v>1</v>
      </c>
      <c r="C11" s="20" t="s">
        <v>80</v>
      </c>
      <c r="D11" s="70">
        <f>SUM(E11+F11)</f>
        <v>150000</v>
      </c>
      <c r="E11" s="70">
        <f>SUM(E12)</f>
        <v>150000</v>
      </c>
      <c r="F11" s="70">
        <f>SUM(F14)</f>
        <v>0</v>
      </c>
      <c r="G11" s="70">
        <f>SUM(H11+I11)</f>
        <v>150000</v>
      </c>
      <c r="H11" s="70">
        <f>SUM(H14)</f>
        <v>0</v>
      </c>
      <c r="I11" s="70">
        <f>SUM(I14)</f>
        <v>150000</v>
      </c>
    </row>
    <row r="12" spans="1:9" ht="22.5" customHeight="1">
      <c r="A12" s="18"/>
      <c r="B12" s="19"/>
      <c r="C12" s="46" t="s">
        <v>81</v>
      </c>
      <c r="D12" s="70">
        <f aca="true" t="shared" si="0" ref="D12:I12">SUM(D13)</f>
        <v>150000</v>
      </c>
      <c r="E12" s="69">
        <f t="shared" si="0"/>
        <v>150000</v>
      </c>
      <c r="F12" s="70">
        <f t="shared" si="0"/>
        <v>0</v>
      </c>
      <c r="G12" s="70">
        <f t="shared" si="0"/>
        <v>0</v>
      </c>
      <c r="H12" s="69">
        <f t="shared" si="0"/>
        <v>0</v>
      </c>
      <c r="I12" s="70">
        <f t="shared" si="0"/>
        <v>0</v>
      </c>
    </row>
    <row r="13" spans="1:9" ht="24">
      <c r="A13" s="18"/>
      <c r="B13" s="19"/>
      <c r="C13" s="46" t="s">
        <v>113</v>
      </c>
      <c r="D13" s="71">
        <f>SUM(E13+F13)</f>
        <v>150000</v>
      </c>
      <c r="E13" s="72">
        <v>150000</v>
      </c>
      <c r="F13" s="71">
        <v>0</v>
      </c>
      <c r="G13" s="71">
        <f>SUM(H13+I13)</f>
        <v>0</v>
      </c>
      <c r="H13" s="72">
        <v>0</v>
      </c>
      <c r="I13" s="71">
        <f>SUM(J13+K13)</f>
        <v>0</v>
      </c>
    </row>
    <row r="14" spans="1:9" ht="84">
      <c r="A14" s="18"/>
      <c r="B14" s="19"/>
      <c r="C14" s="46" t="s">
        <v>121</v>
      </c>
      <c r="D14" s="71">
        <f>SUM(E14+F14)</f>
        <v>0</v>
      </c>
      <c r="E14" s="71">
        <v>0</v>
      </c>
      <c r="F14" s="72">
        <v>0</v>
      </c>
      <c r="G14" s="71">
        <f>SUM(H14+I14)</f>
        <v>150000</v>
      </c>
      <c r="H14" s="71">
        <v>0</v>
      </c>
      <c r="I14" s="72">
        <v>150000</v>
      </c>
    </row>
    <row r="15" spans="1:9" ht="15" customHeight="1">
      <c r="A15" s="22" t="s">
        <v>10</v>
      </c>
      <c r="B15" s="23"/>
      <c r="C15" s="24"/>
      <c r="D15" s="70">
        <f aca="true" t="shared" si="1" ref="D15:I15">SUM(D11)</f>
        <v>150000</v>
      </c>
      <c r="E15" s="70">
        <f t="shared" si="1"/>
        <v>150000</v>
      </c>
      <c r="F15" s="70">
        <f t="shared" si="1"/>
        <v>0</v>
      </c>
      <c r="G15" s="70">
        <f t="shared" si="1"/>
        <v>150000</v>
      </c>
      <c r="H15" s="70">
        <f t="shared" si="1"/>
        <v>0</v>
      </c>
      <c r="I15" s="70">
        <f t="shared" si="1"/>
        <v>150000</v>
      </c>
    </row>
    <row r="16" spans="1:9" ht="15" customHeight="1">
      <c r="A16" s="16">
        <v>600</v>
      </c>
      <c r="B16" s="23">
        <v>60004</v>
      </c>
      <c r="C16" s="24" t="s">
        <v>28</v>
      </c>
      <c r="D16" s="70">
        <f>SUM(E16+F16)</f>
        <v>63000</v>
      </c>
      <c r="E16" s="70">
        <f>SUM(E17)</f>
        <v>63000</v>
      </c>
      <c r="F16" s="70">
        <f>SUM(F17)</f>
        <v>0</v>
      </c>
      <c r="G16" s="70">
        <f>SUM(H16+I16)</f>
        <v>0</v>
      </c>
      <c r="H16" s="69">
        <f>SUM(H17)</f>
        <v>0</v>
      </c>
      <c r="I16" s="70">
        <f>SUM(I17)</f>
        <v>0</v>
      </c>
    </row>
    <row r="17" spans="1:9" ht="24">
      <c r="A17" s="24"/>
      <c r="B17" s="24"/>
      <c r="C17" s="46" t="s">
        <v>81</v>
      </c>
      <c r="D17" s="70">
        <f aca="true" t="shared" si="2" ref="D17:I17">SUM(D18)</f>
        <v>63000</v>
      </c>
      <c r="E17" s="69">
        <f t="shared" si="2"/>
        <v>63000</v>
      </c>
      <c r="F17" s="70">
        <f t="shared" si="2"/>
        <v>0</v>
      </c>
      <c r="G17" s="70">
        <f t="shared" si="2"/>
        <v>0</v>
      </c>
      <c r="H17" s="69">
        <f t="shared" si="2"/>
        <v>0</v>
      </c>
      <c r="I17" s="70">
        <f t="shared" si="2"/>
        <v>0</v>
      </c>
    </row>
    <row r="18" spans="1:9" ht="12.75">
      <c r="A18" s="24"/>
      <c r="B18" s="24"/>
      <c r="C18" s="46" t="s">
        <v>111</v>
      </c>
      <c r="D18" s="70">
        <f>SUM(E18+F18)</f>
        <v>63000</v>
      </c>
      <c r="E18" s="69">
        <v>63000</v>
      </c>
      <c r="F18" s="70">
        <v>0</v>
      </c>
      <c r="G18" s="70">
        <f>SUM(H18+I18)</f>
        <v>0</v>
      </c>
      <c r="H18" s="69">
        <v>0</v>
      </c>
      <c r="I18" s="70">
        <f>SUM(J18+K18)</f>
        <v>0</v>
      </c>
    </row>
    <row r="19" spans="1:9" ht="12.75">
      <c r="A19" s="24"/>
      <c r="B19" s="24">
        <v>60095</v>
      </c>
      <c r="C19" s="79" t="s">
        <v>30</v>
      </c>
      <c r="D19" s="70">
        <f>SUM(E19:F19)</f>
        <v>70000</v>
      </c>
      <c r="E19" s="69">
        <v>0</v>
      </c>
      <c r="F19" s="70">
        <f>SUM(F20)</f>
        <v>70000</v>
      </c>
      <c r="G19" s="70">
        <f>SUM(I19:J19)</f>
        <v>70000</v>
      </c>
      <c r="H19" s="69">
        <v>0</v>
      </c>
      <c r="I19" s="70">
        <f>SUM(I20)</f>
        <v>70000</v>
      </c>
    </row>
    <row r="20" spans="1:9" ht="24">
      <c r="A20" s="24"/>
      <c r="B20" s="24"/>
      <c r="C20" s="46" t="s">
        <v>81</v>
      </c>
      <c r="D20" s="70">
        <f>SUM(F20)</f>
        <v>70000</v>
      </c>
      <c r="E20" s="69">
        <v>0</v>
      </c>
      <c r="F20" s="69">
        <f>SUM(F21)</f>
        <v>70000</v>
      </c>
      <c r="G20" s="70">
        <f>SUM(H20:I20)</f>
        <v>70000</v>
      </c>
      <c r="H20" s="69">
        <v>0</v>
      </c>
      <c r="I20" s="70">
        <f>SUM(I21)</f>
        <v>70000</v>
      </c>
    </row>
    <row r="21" spans="1:9" ht="84">
      <c r="A21" s="24"/>
      <c r="B21" s="24"/>
      <c r="C21" s="46" t="s">
        <v>121</v>
      </c>
      <c r="D21" s="70">
        <f>SUM(F21)</f>
        <v>70000</v>
      </c>
      <c r="E21" s="69">
        <v>0</v>
      </c>
      <c r="F21" s="69">
        <v>70000</v>
      </c>
      <c r="G21" s="70">
        <f>SUM(I21)</f>
        <v>70000</v>
      </c>
      <c r="H21" s="69">
        <v>0</v>
      </c>
      <c r="I21" s="69">
        <v>70000</v>
      </c>
    </row>
    <row r="22" spans="1:13" ht="15" customHeight="1">
      <c r="A22" s="87" t="s">
        <v>11</v>
      </c>
      <c r="B22" s="88"/>
      <c r="C22" s="89"/>
      <c r="D22" s="70">
        <f>SUM(E22+F22)</f>
        <v>133000</v>
      </c>
      <c r="E22" s="70">
        <f>SUM(E16)</f>
        <v>63000</v>
      </c>
      <c r="F22" s="70">
        <f>SUM(F16+F19)</f>
        <v>70000</v>
      </c>
      <c r="G22" s="70">
        <f>SUM(H22+I22)</f>
        <v>70000</v>
      </c>
      <c r="H22" s="70">
        <f>SUM(H16)</f>
        <v>0</v>
      </c>
      <c r="I22" s="70">
        <f>SUM(I16+I19)</f>
        <v>70000</v>
      </c>
      <c r="M22" s="67"/>
    </row>
    <row r="23" spans="1:13" ht="24">
      <c r="A23" s="39">
        <v>710</v>
      </c>
      <c r="B23" s="19" t="s">
        <v>129</v>
      </c>
      <c r="C23" s="20" t="s">
        <v>32</v>
      </c>
      <c r="D23" s="70">
        <f>SUM(E23+F23)</f>
        <v>301190</v>
      </c>
      <c r="E23" s="70">
        <f>SUM(E24)</f>
        <v>301190</v>
      </c>
      <c r="F23" s="70">
        <f>SUM(F26)</f>
        <v>0</v>
      </c>
      <c r="G23" s="70">
        <f>SUM(H23+I23)</f>
        <v>0</v>
      </c>
      <c r="H23" s="70">
        <f>SUM(H26)</f>
        <v>0</v>
      </c>
      <c r="I23" s="70">
        <f>SUM(I26)</f>
        <v>0</v>
      </c>
      <c r="M23" s="67"/>
    </row>
    <row r="24" spans="1:13" ht="24">
      <c r="A24" s="24"/>
      <c r="B24" s="19"/>
      <c r="C24" s="46" t="s">
        <v>81</v>
      </c>
      <c r="D24" s="70">
        <f aca="true" t="shared" si="3" ref="D24:I24">SUM(D25)</f>
        <v>301190</v>
      </c>
      <c r="E24" s="69">
        <f t="shared" si="3"/>
        <v>301190</v>
      </c>
      <c r="F24" s="70">
        <f t="shared" si="3"/>
        <v>0</v>
      </c>
      <c r="G24" s="70">
        <f t="shared" si="3"/>
        <v>0</v>
      </c>
      <c r="H24" s="69">
        <f t="shared" si="3"/>
        <v>0</v>
      </c>
      <c r="I24" s="70">
        <f t="shared" si="3"/>
        <v>0</v>
      </c>
      <c r="M24" s="67"/>
    </row>
    <row r="25" spans="1:13" ht="24">
      <c r="A25" s="24"/>
      <c r="B25" s="19"/>
      <c r="C25" s="46" t="s">
        <v>113</v>
      </c>
      <c r="D25" s="71">
        <f>SUM(E25+F25)</f>
        <v>301190</v>
      </c>
      <c r="E25" s="72">
        <v>301190</v>
      </c>
      <c r="F25" s="71">
        <v>0</v>
      </c>
      <c r="G25" s="71">
        <f>SUM(H25+I25)</f>
        <v>0</v>
      </c>
      <c r="H25" s="72">
        <v>0</v>
      </c>
      <c r="I25" s="71">
        <f>SUM(J25+K25)</f>
        <v>0</v>
      </c>
      <c r="M25" s="67"/>
    </row>
    <row r="26" spans="1:13" ht="15" customHeight="1">
      <c r="A26" s="87" t="s">
        <v>130</v>
      </c>
      <c r="B26" s="88"/>
      <c r="C26" s="89"/>
      <c r="D26" s="70">
        <f>SUM(E26:F26)</f>
        <v>301190</v>
      </c>
      <c r="E26" s="70">
        <f>SUM(E23)</f>
        <v>301190</v>
      </c>
      <c r="F26" s="70">
        <v>0</v>
      </c>
      <c r="G26" s="70">
        <v>0</v>
      </c>
      <c r="H26" s="70">
        <v>0</v>
      </c>
      <c r="I26" s="70">
        <v>0</v>
      </c>
      <c r="M26" s="67"/>
    </row>
    <row r="27" spans="1:9" ht="15.75" customHeight="1">
      <c r="A27" s="22">
        <v>754</v>
      </c>
      <c r="B27" s="60">
        <v>75404</v>
      </c>
      <c r="C27" s="65" t="s">
        <v>39</v>
      </c>
      <c r="D27" s="70">
        <v>0</v>
      </c>
      <c r="E27" s="70">
        <v>0</v>
      </c>
      <c r="F27" s="70">
        <v>0</v>
      </c>
      <c r="G27" s="70">
        <f>SUM(H27+I27)</f>
        <v>30000</v>
      </c>
      <c r="H27" s="69">
        <f>SUM(H28)</f>
        <v>0</v>
      </c>
      <c r="I27" s="70">
        <f>SUM(I28)</f>
        <v>30000</v>
      </c>
    </row>
    <row r="28" spans="1:9" ht="95.25" customHeight="1">
      <c r="A28" s="24"/>
      <c r="B28" s="24"/>
      <c r="C28" s="62" t="s">
        <v>128</v>
      </c>
      <c r="D28" s="70">
        <v>0</v>
      </c>
      <c r="E28" s="70">
        <v>0</v>
      </c>
      <c r="F28" s="70">
        <v>0</v>
      </c>
      <c r="G28" s="70">
        <f>SUM(H28+I28)</f>
        <v>30000</v>
      </c>
      <c r="H28" s="69">
        <v>0</v>
      </c>
      <c r="I28" s="69">
        <v>30000</v>
      </c>
    </row>
    <row r="29" spans="1:9" ht="23.25" customHeight="1">
      <c r="A29" s="90" t="s">
        <v>120</v>
      </c>
      <c r="B29" s="91"/>
      <c r="C29" s="92"/>
      <c r="D29" s="70">
        <v>0</v>
      </c>
      <c r="E29" s="70">
        <v>0</v>
      </c>
      <c r="F29" s="70">
        <v>0</v>
      </c>
      <c r="G29" s="70">
        <f>SUM(H29+I29)</f>
        <v>30000</v>
      </c>
      <c r="H29" s="69">
        <f>SUM(H27)</f>
        <v>0</v>
      </c>
      <c r="I29" s="69">
        <f>SUM(I27)</f>
        <v>30000</v>
      </c>
    </row>
    <row r="30" spans="1:9" ht="27" customHeight="1">
      <c r="A30" s="64">
        <v>757</v>
      </c>
      <c r="B30" s="64">
        <v>75702</v>
      </c>
      <c r="C30" s="80" t="s">
        <v>118</v>
      </c>
      <c r="D30" s="73">
        <f>SUM(D31)</f>
        <v>0</v>
      </c>
      <c r="E30" s="74">
        <f>SUM(E31)</f>
        <v>0</v>
      </c>
      <c r="F30" s="75">
        <v>0</v>
      </c>
      <c r="G30" s="73">
        <f>SUM(H31)</f>
        <v>400000</v>
      </c>
      <c r="H30" s="69">
        <f>SUM(H31)</f>
        <v>400000</v>
      </c>
      <c r="I30" s="70">
        <v>0</v>
      </c>
    </row>
    <row r="31" spans="1:9" ht="26.25" customHeight="1">
      <c r="A31" s="24"/>
      <c r="B31" s="24"/>
      <c r="C31" s="61" t="s">
        <v>81</v>
      </c>
      <c r="D31" s="70">
        <f>SUM(E31)</f>
        <v>0</v>
      </c>
      <c r="E31" s="69">
        <f>SUM(E32)</f>
        <v>0</v>
      </c>
      <c r="F31" s="70">
        <f>SUM(F32)</f>
        <v>0</v>
      </c>
      <c r="G31" s="70">
        <f>SUM(H31)</f>
        <v>400000</v>
      </c>
      <c r="H31" s="69">
        <f>SUM(H32)</f>
        <v>400000</v>
      </c>
      <c r="I31" s="70">
        <f>SUM(I32)</f>
        <v>0</v>
      </c>
    </row>
    <row r="32" spans="1:9" ht="12.75">
      <c r="A32" s="24"/>
      <c r="B32" s="24"/>
      <c r="C32" s="62" t="s">
        <v>134</v>
      </c>
      <c r="D32" s="70">
        <f>SUM(E32)</f>
        <v>0</v>
      </c>
      <c r="E32" s="69">
        <v>0</v>
      </c>
      <c r="F32" s="70"/>
      <c r="G32" s="70">
        <f>SUM(H32)</f>
        <v>400000</v>
      </c>
      <c r="H32" s="69">
        <v>400000</v>
      </c>
      <c r="I32" s="70"/>
    </row>
    <row r="33" spans="1:9" ht="15.75" customHeight="1">
      <c r="A33" s="87" t="s">
        <v>119</v>
      </c>
      <c r="B33" s="88"/>
      <c r="C33" s="89"/>
      <c r="D33" s="70">
        <f aca="true" t="shared" si="4" ref="D33:I33">SUM(D30)</f>
        <v>0</v>
      </c>
      <c r="E33" s="70">
        <f t="shared" si="4"/>
        <v>0</v>
      </c>
      <c r="F33" s="70">
        <f t="shared" si="4"/>
        <v>0</v>
      </c>
      <c r="G33" s="70">
        <f t="shared" si="4"/>
        <v>400000</v>
      </c>
      <c r="H33" s="70">
        <f t="shared" si="4"/>
        <v>400000</v>
      </c>
      <c r="I33" s="70">
        <f t="shared" si="4"/>
        <v>0</v>
      </c>
    </row>
    <row r="34" spans="1:9" ht="15.75" customHeight="1">
      <c r="A34" s="12">
        <v>801</v>
      </c>
      <c r="B34" s="33">
        <v>80101</v>
      </c>
      <c r="C34" s="29" t="s">
        <v>45</v>
      </c>
      <c r="D34" s="70">
        <f aca="true" t="shared" si="5" ref="D34:F35">SUM(D35)</f>
        <v>55000</v>
      </c>
      <c r="E34" s="69">
        <f t="shared" si="5"/>
        <v>55000</v>
      </c>
      <c r="F34" s="70">
        <f t="shared" si="5"/>
        <v>0</v>
      </c>
      <c r="G34" s="70">
        <f>SUM(H34:I34)</f>
        <v>10000</v>
      </c>
      <c r="H34" s="70">
        <f>SUM(H35)</f>
        <v>10000</v>
      </c>
      <c r="I34" s="70">
        <f>SUM(I35+I37)</f>
        <v>0</v>
      </c>
    </row>
    <row r="35" spans="1:9" ht="24">
      <c r="A35" s="12"/>
      <c r="B35" s="33"/>
      <c r="C35" s="46" t="s">
        <v>81</v>
      </c>
      <c r="D35" s="70">
        <f t="shared" si="5"/>
        <v>55000</v>
      </c>
      <c r="E35" s="69">
        <f t="shared" si="5"/>
        <v>55000</v>
      </c>
      <c r="F35" s="70">
        <f t="shared" si="5"/>
        <v>0</v>
      </c>
      <c r="G35" s="70">
        <f>SUM(H35)</f>
        <v>10000</v>
      </c>
      <c r="H35" s="69">
        <f>SUM(H36:H37)</f>
        <v>10000</v>
      </c>
      <c r="I35" s="70">
        <f>SUM(I36)</f>
        <v>0</v>
      </c>
    </row>
    <row r="36" spans="1:9" ht="25.5" customHeight="1">
      <c r="A36" s="12"/>
      <c r="B36" s="33"/>
      <c r="C36" s="46" t="s">
        <v>82</v>
      </c>
      <c r="D36" s="70">
        <f>SUM(E36+F36)</f>
        <v>55000</v>
      </c>
      <c r="E36" s="69">
        <v>55000</v>
      </c>
      <c r="F36" s="70">
        <f>SUM(F37:F39)</f>
        <v>0</v>
      </c>
      <c r="G36" s="70">
        <f>SUM(H36+I36)</f>
        <v>0</v>
      </c>
      <c r="H36" s="69">
        <v>0</v>
      </c>
      <c r="I36" s="70">
        <f>SUM(J36+K36)</f>
        <v>0</v>
      </c>
    </row>
    <row r="37" spans="1:9" ht="27.75" customHeight="1">
      <c r="A37" s="12"/>
      <c r="B37" s="33"/>
      <c r="C37" s="46" t="s">
        <v>83</v>
      </c>
      <c r="D37" s="70">
        <v>0</v>
      </c>
      <c r="E37" s="70">
        <v>0</v>
      </c>
      <c r="F37" s="70">
        <v>0</v>
      </c>
      <c r="G37" s="70">
        <f>SUM(H37+I37)</f>
        <v>10000</v>
      </c>
      <c r="H37" s="69">
        <v>10000</v>
      </c>
      <c r="I37" s="69">
        <v>0</v>
      </c>
    </row>
    <row r="38" spans="1:9" ht="24">
      <c r="A38" s="27"/>
      <c r="B38" s="27">
        <v>80103</v>
      </c>
      <c r="C38" s="28" t="s">
        <v>46</v>
      </c>
      <c r="D38" s="70">
        <f aca="true" t="shared" si="6" ref="D38:I38">SUM(D39)</f>
        <v>800</v>
      </c>
      <c r="E38" s="69">
        <f t="shared" si="6"/>
        <v>800</v>
      </c>
      <c r="F38" s="70">
        <f t="shared" si="6"/>
        <v>0</v>
      </c>
      <c r="G38" s="70">
        <f>SUM(H38)</f>
        <v>63000</v>
      </c>
      <c r="H38" s="70">
        <f t="shared" si="6"/>
        <v>63000</v>
      </c>
      <c r="I38" s="70">
        <f t="shared" si="6"/>
        <v>0</v>
      </c>
    </row>
    <row r="39" spans="1:9" ht="24">
      <c r="A39" s="27"/>
      <c r="B39" s="27"/>
      <c r="C39" s="46" t="s">
        <v>81</v>
      </c>
      <c r="D39" s="70">
        <f>SUM(D40)</f>
        <v>800</v>
      </c>
      <c r="E39" s="69">
        <f>SUM(E40)</f>
        <v>800</v>
      </c>
      <c r="F39" s="70">
        <f>SUM(F40)</f>
        <v>0</v>
      </c>
      <c r="G39" s="70">
        <f>SUM(H39)</f>
        <v>63000</v>
      </c>
      <c r="H39" s="69">
        <f>SUM(H40)</f>
        <v>63000</v>
      </c>
      <c r="I39" s="70">
        <v>0</v>
      </c>
    </row>
    <row r="40" spans="1:9" ht="24">
      <c r="A40" s="27"/>
      <c r="B40" s="27"/>
      <c r="C40" s="46" t="s">
        <v>82</v>
      </c>
      <c r="D40" s="70">
        <f>SUM(E40+F40)</f>
        <v>800</v>
      </c>
      <c r="E40" s="69">
        <v>800</v>
      </c>
      <c r="F40" s="70">
        <v>0</v>
      </c>
      <c r="G40" s="70">
        <f>SUM(H40)</f>
        <v>63000</v>
      </c>
      <c r="H40" s="69">
        <v>63000</v>
      </c>
      <c r="I40" s="70">
        <v>0</v>
      </c>
    </row>
    <row r="41" spans="1:9" ht="24">
      <c r="A41" s="27"/>
      <c r="B41" s="27">
        <v>80104</v>
      </c>
      <c r="C41" s="28" t="s">
        <v>84</v>
      </c>
      <c r="D41" s="70">
        <f>SUM(E41:F41)</f>
        <v>289900</v>
      </c>
      <c r="E41" s="69">
        <f>SUM(E43:E46)</f>
        <v>280900</v>
      </c>
      <c r="F41" s="70">
        <f>SUM(F42)</f>
        <v>9000</v>
      </c>
      <c r="G41" s="70">
        <f>SUM(G42)</f>
        <v>7900</v>
      </c>
      <c r="H41" s="70">
        <f>SUM(H42)</f>
        <v>7900</v>
      </c>
      <c r="I41" s="70">
        <f>SUM(I42)</f>
        <v>0</v>
      </c>
    </row>
    <row r="42" spans="1:9" ht="24">
      <c r="A42" s="16"/>
      <c r="B42" s="33"/>
      <c r="C42" s="46" t="s">
        <v>81</v>
      </c>
      <c r="D42" s="70">
        <f>SUM(E42)</f>
        <v>280900</v>
      </c>
      <c r="E42" s="69">
        <f>SUM(E43:E45)</f>
        <v>280900</v>
      </c>
      <c r="F42" s="70">
        <f>SUM(F46)</f>
        <v>9000</v>
      </c>
      <c r="G42" s="70">
        <f>SUM(H42)</f>
        <v>7900</v>
      </c>
      <c r="H42" s="70">
        <f>SUM(H43:H45)</f>
        <v>7900</v>
      </c>
      <c r="I42" s="70">
        <v>0</v>
      </c>
    </row>
    <row r="43" spans="1:9" ht="24">
      <c r="A43" s="16"/>
      <c r="B43" s="33"/>
      <c r="C43" s="46" t="s">
        <v>112</v>
      </c>
      <c r="D43" s="70">
        <f>SUM(E43+F43)</f>
        <v>8400</v>
      </c>
      <c r="E43" s="69">
        <v>8400</v>
      </c>
      <c r="F43" s="70">
        <v>0</v>
      </c>
      <c r="G43" s="70">
        <f>SUM(H43+I43)</f>
        <v>1900</v>
      </c>
      <c r="H43" s="69">
        <v>1900</v>
      </c>
      <c r="I43" s="70">
        <f>SUM(J43+K43)</f>
        <v>0</v>
      </c>
    </row>
    <row r="44" spans="1:9" ht="15" customHeight="1">
      <c r="A44" s="16"/>
      <c r="B44" s="33"/>
      <c r="C44" s="46" t="s">
        <v>114</v>
      </c>
      <c r="D44" s="71">
        <f>SUM(E44+F44)</f>
        <v>272000</v>
      </c>
      <c r="E44" s="72">
        <v>272000</v>
      </c>
      <c r="F44" s="70">
        <v>0</v>
      </c>
      <c r="G44" s="70">
        <f>SUM(H44+I44)</f>
        <v>0</v>
      </c>
      <c r="H44" s="69">
        <v>0</v>
      </c>
      <c r="I44" s="70">
        <f>SUM(J44+K44)</f>
        <v>0</v>
      </c>
    </row>
    <row r="45" spans="1:9" ht="15" customHeight="1">
      <c r="A45" s="16"/>
      <c r="B45" s="33"/>
      <c r="C45" s="46" t="s">
        <v>83</v>
      </c>
      <c r="D45" s="71">
        <f>SUM(E45)</f>
        <v>500</v>
      </c>
      <c r="E45" s="72">
        <v>500</v>
      </c>
      <c r="F45" s="70">
        <v>0</v>
      </c>
      <c r="G45" s="70">
        <f>SUM(H45)</f>
        <v>6000</v>
      </c>
      <c r="H45" s="69">
        <v>6000</v>
      </c>
      <c r="I45" s="70"/>
    </row>
    <row r="46" spans="1:9" ht="84">
      <c r="A46" s="16"/>
      <c r="B46" s="33"/>
      <c r="C46" s="62" t="s">
        <v>122</v>
      </c>
      <c r="D46" s="70">
        <f>SUM(F46)</f>
        <v>9000</v>
      </c>
      <c r="E46" s="69">
        <v>0</v>
      </c>
      <c r="F46" s="69">
        <v>9000</v>
      </c>
      <c r="G46" s="70">
        <v>0</v>
      </c>
      <c r="H46" s="69">
        <v>0</v>
      </c>
      <c r="I46" s="70">
        <v>0</v>
      </c>
    </row>
    <row r="47" spans="1:9" ht="24">
      <c r="A47" s="16"/>
      <c r="B47" s="16">
        <v>80106</v>
      </c>
      <c r="C47" s="29" t="s">
        <v>109</v>
      </c>
      <c r="D47" s="70">
        <f aca="true" t="shared" si="7" ref="D47:I48">SUM(D48)</f>
        <v>71890</v>
      </c>
      <c r="E47" s="69">
        <f t="shared" si="7"/>
        <v>71890</v>
      </c>
      <c r="F47" s="70">
        <f t="shared" si="7"/>
        <v>0</v>
      </c>
      <c r="G47" s="70">
        <f t="shared" si="7"/>
        <v>30100</v>
      </c>
      <c r="H47" s="69">
        <f t="shared" si="7"/>
        <v>30100</v>
      </c>
      <c r="I47" s="70">
        <f t="shared" si="7"/>
        <v>0</v>
      </c>
    </row>
    <row r="48" spans="1:9" ht="24">
      <c r="A48" s="16"/>
      <c r="B48" s="16"/>
      <c r="C48" s="46" t="s">
        <v>81</v>
      </c>
      <c r="D48" s="70">
        <f t="shared" si="7"/>
        <v>71890</v>
      </c>
      <c r="E48" s="69">
        <f t="shared" si="7"/>
        <v>71890</v>
      </c>
      <c r="F48" s="70">
        <f t="shared" si="7"/>
        <v>0</v>
      </c>
      <c r="G48" s="70">
        <f t="shared" si="7"/>
        <v>30100</v>
      </c>
      <c r="H48" s="69">
        <f t="shared" si="7"/>
        <v>30100</v>
      </c>
      <c r="I48" s="70">
        <f t="shared" si="7"/>
        <v>0</v>
      </c>
    </row>
    <row r="49" spans="1:9" ht="17.25" customHeight="1">
      <c r="A49" s="16"/>
      <c r="B49" s="16"/>
      <c r="C49" s="46" t="s">
        <v>111</v>
      </c>
      <c r="D49" s="71">
        <f>SUM(E49+F49)</f>
        <v>71890</v>
      </c>
      <c r="E49" s="72">
        <v>71890</v>
      </c>
      <c r="F49" s="71">
        <v>0</v>
      </c>
      <c r="G49" s="71">
        <f>SUM(H49+I49)</f>
        <v>30100</v>
      </c>
      <c r="H49" s="72">
        <v>30100</v>
      </c>
      <c r="I49" s="71">
        <f>SUM(J49+K49)</f>
        <v>0</v>
      </c>
    </row>
    <row r="50" spans="1:9" ht="17.25" customHeight="1">
      <c r="A50" s="16"/>
      <c r="B50" s="16">
        <v>80110</v>
      </c>
      <c r="C50" s="29" t="s">
        <v>47</v>
      </c>
      <c r="D50" s="70">
        <f aca="true" t="shared" si="8" ref="D50:I51">SUM(D51)</f>
        <v>78000</v>
      </c>
      <c r="E50" s="69">
        <f t="shared" si="8"/>
        <v>78000</v>
      </c>
      <c r="F50" s="70">
        <f t="shared" si="8"/>
        <v>0</v>
      </c>
      <c r="G50" s="70">
        <f>SUM(H50:I50)</f>
        <v>7000</v>
      </c>
      <c r="H50" s="69">
        <f t="shared" si="8"/>
        <v>7000</v>
      </c>
      <c r="I50" s="70">
        <f t="shared" si="8"/>
        <v>0</v>
      </c>
    </row>
    <row r="51" spans="1:9" ht="24">
      <c r="A51" s="16"/>
      <c r="B51" s="16"/>
      <c r="C51" s="46" t="s">
        <v>81</v>
      </c>
      <c r="D51" s="70">
        <f>SUM(E51)</f>
        <v>78000</v>
      </c>
      <c r="E51" s="69">
        <f>SUM(E52:E53)</f>
        <v>78000</v>
      </c>
      <c r="F51" s="70">
        <f t="shared" si="8"/>
        <v>0</v>
      </c>
      <c r="G51" s="70">
        <f>SUM(H51)</f>
        <v>7000</v>
      </c>
      <c r="H51" s="69">
        <f>SUM(H52:H53)</f>
        <v>7000</v>
      </c>
      <c r="I51" s="70">
        <f t="shared" si="8"/>
        <v>0</v>
      </c>
    </row>
    <row r="52" spans="1:9" ht="24">
      <c r="A52" s="16"/>
      <c r="B52" s="16"/>
      <c r="C52" s="46" t="s">
        <v>110</v>
      </c>
      <c r="D52" s="70">
        <f>SUM(E52+F52)</f>
        <v>72000</v>
      </c>
      <c r="E52" s="69">
        <v>72000</v>
      </c>
      <c r="F52" s="70">
        <f>SUM(F57:F58)</f>
        <v>0</v>
      </c>
      <c r="G52" s="70">
        <f>SUM(H52+I52)</f>
        <v>0</v>
      </c>
      <c r="H52" s="69">
        <v>0</v>
      </c>
      <c r="I52" s="70">
        <f>SUM(J52+K52)</f>
        <v>0</v>
      </c>
    </row>
    <row r="53" spans="1:9" ht="15" customHeight="1">
      <c r="A53" s="16"/>
      <c r="B53" s="16"/>
      <c r="C53" s="46" t="s">
        <v>83</v>
      </c>
      <c r="D53" s="70">
        <f>SUM(E53)</f>
        <v>6000</v>
      </c>
      <c r="E53" s="69">
        <v>6000</v>
      </c>
      <c r="F53" s="70"/>
      <c r="G53" s="70">
        <f>SUM(H53)</f>
        <v>7000</v>
      </c>
      <c r="H53" s="69">
        <v>7000</v>
      </c>
      <c r="I53" s="70"/>
    </row>
    <row r="54" spans="1:9" ht="12.75">
      <c r="A54" s="16"/>
      <c r="B54" s="16">
        <v>80113</v>
      </c>
      <c r="C54" s="20" t="s">
        <v>123</v>
      </c>
      <c r="D54" s="70">
        <f>SUM(E54:F54)</f>
        <v>38200</v>
      </c>
      <c r="E54" s="69">
        <f>SUM(E55)</f>
        <v>38200</v>
      </c>
      <c r="F54" s="70">
        <v>0</v>
      </c>
      <c r="G54" s="70">
        <v>0</v>
      </c>
      <c r="H54" s="70">
        <v>0</v>
      </c>
      <c r="I54" s="70">
        <v>0</v>
      </c>
    </row>
    <row r="55" spans="1:9" ht="24">
      <c r="A55" s="16"/>
      <c r="B55" s="16"/>
      <c r="C55" s="46" t="s">
        <v>81</v>
      </c>
      <c r="D55" s="70">
        <f>SUM(E55)</f>
        <v>38200</v>
      </c>
      <c r="E55" s="69">
        <f>SUM(E56)</f>
        <v>38200</v>
      </c>
      <c r="F55" s="70">
        <v>0</v>
      </c>
      <c r="G55" s="70">
        <v>0</v>
      </c>
      <c r="H55" s="70">
        <v>0</v>
      </c>
      <c r="I55" s="70">
        <v>0</v>
      </c>
    </row>
    <row r="56" spans="1:9" ht="24">
      <c r="A56" s="16"/>
      <c r="B56" s="16"/>
      <c r="C56" s="46" t="s">
        <v>113</v>
      </c>
      <c r="D56" s="70">
        <f>SUM(E56)</f>
        <v>38200</v>
      </c>
      <c r="E56" s="69">
        <v>38200</v>
      </c>
      <c r="F56" s="70">
        <v>0</v>
      </c>
      <c r="G56" s="70">
        <v>0</v>
      </c>
      <c r="H56" s="70">
        <v>0</v>
      </c>
      <c r="I56" s="70">
        <v>0</v>
      </c>
    </row>
    <row r="57" spans="1:9" ht="24">
      <c r="A57" s="16"/>
      <c r="B57" s="33">
        <v>80114</v>
      </c>
      <c r="C57" s="29" t="s">
        <v>124</v>
      </c>
      <c r="D57" s="70">
        <f aca="true" t="shared" si="9" ref="D57:I58">SUM(D58)</f>
        <v>11910</v>
      </c>
      <c r="E57" s="69">
        <f t="shared" si="9"/>
        <v>11910</v>
      </c>
      <c r="F57" s="70">
        <f t="shared" si="9"/>
        <v>0</v>
      </c>
      <c r="G57" s="70">
        <f t="shared" si="9"/>
        <v>9400</v>
      </c>
      <c r="H57" s="70">
        <f t="shared" si="9"/>
        <v>9400</v>
      </c>
      <c r="I57" s="70">
        <f t="shared" si="9"/>
        <v>0</v>
      </c>
    </row>
    <row r="58" spans="1:9" ht="24">
      <c r="A58" s="16"/>
      <c r="B58" s="33"/>
      <c r="C58" s="46" t="s">
        <v>81</v>
      </c>
      <c r="D58" s="70">
        <f>SUM(D59+D60)</f>
        <v>11910</v>
      </c>
      <c r="E58" s="69">
        <f>SUM(E59:E60)</f>
        <v>11910</v>
      </c>
      <c r="F58" s="70">
        <f t="shared" si="9"/>
        <v>0</v>
      </c>
      <c r="G58" s="70">
        <f t="shared" si="9"/>
        <v>9400</v>
      </c>
      <c r="H58" s="69">
        <f t="shared" si="9"/>
        <v>9400</v>
      </c>
      <c r="I58" s="70">
        <f t="shared" si="9"/>
        <v>0</v>
      </c>
    </row>
    <row r="59" spans="1:9" ht="24">
      <c r="A59" s="16"/>
      <c r="B59" s="33"/>
      <c r="C59" s="46" t="s">
        <v>110</v>
      </c>
      <c r="D59" s="70">
        <f>SUM(E59+F59)</f>
        <v>8910</v>
      </c>
      <c r="E59" s="69">
        <v>8910</v>
      </c>
      <c r="F59" s="70">
        <v>0</v>
      </c>
      <c r="G59" s="70">
        <f>SUM(H59+I59)</f>
        <v>9400</v>
      </c>
      <c r="H59" s="69">
        <v>9400</v>
      </c>
      <c r="I59" s="70">
        <f>SUM(J59+K59)</f>
        <v>0</v>
      </c>
    </row>
    <row r="60" spans="1:9" ht="24">
      <c r="A60" s="16"/>
      <c r="B60" s="33"/>
      <c r="C60" s="46" t="s">
        <v>113</v>
      </c>
      <c r="D60" s="70">
        <f>SUM(E60+F60)</f>
        <v>3000</v>
      </c>
      <c r="E60" s="69">
        <v>3000</v>
      </c>
      <c r="F60" s="70"/>
      <c r="G60" s="70"/>
      <c r="H60" s="69"/>
      <c r="I60" s="70"/>
    </row>
    <row r="61" spans="1:9" ht="12.75">
      <c r="A61" s="16"/>
      <c r="B61" s="16">
        <v>80120</v>
      </c>
      <c r="C61" s="20" t="s">
        <v>50</v>
      </c>
      <c r="D61" s="70">
        <f>SUM(E61:F61)</f>
        <v>5000</v>
      </c>
      <c r="E61" s="69">
        <f>SUM(E62)</f>
        <v>5000</v>
      </c>
      <c r="F61" s="70">
        <v>0</v>
      </c>
      <c r="G61" s="70">
        <v>0</v>
      </c>
      <c r="H61" s="70">
        <v>0</v>
      </c>
      <c r="I61" s="70">
        <v>0</v>
      </c>
    </row>
    <row r="62" spans="1:9" ht="24">
      <c r="A62" s="16"/>
      <c r="B62" s="16"/>
      <c r="C62" s="46" t="s">
        <v>81</v>
      </c>
      <c r="D62" s="70">
        <f>SUM(E62)</f>
        <v>5000</v>
      </c>
      <c r="E62" s="69">
        <f>SUM(E63)</f>
        <v>5000</v>
      </c>
      <c r="F62" s="70">
        <v>0</v>
      </c>
      <c r="G62" s="70">
        <v>0</v>
      </c>
      <c r="H62" s="70">
        <v>0</v>
      </c>
      <c r="I62" s="70">
        <v>0</v>
      </c>
    </row>
    <row r="63" spans="1:9" ht="24">
      <c r="A63" s="16"/>
      <c r="B63" s="16"/>
      <c r="C63" s="46" t="s">
        <v>113</v>
      </c>
      <c r="D63" s="70">
        <f>SUM(E63)</f>
        <v>5000</v>
      </c>
      <c r="E63" s="69">
        <v>5000</v>
      </c>
      <c r="F63" s="70">
        <v>0</v>
      </c>
      <c r="G63" s="70">
        <v>0</v>
      </c>
      <c r="H63" s="70">
        <v>0</v>
      </c>
      <c r="I63" s="70">
        <v>0</v>
      </c>
    </row>
    <row r="64" spans="1:9" ht="12.75">
      <c r="A64" s="16"/>
      <c r="B64" s="16">
        <v>80148</v>
      </c>
      <c r="C64" s="20" t="s">
        <v>51</v>
      </c>
      <c r="D64" s="70">
        <f>SUM(E64:F64)</f>
        <v>960</v>
      </c>
      <c r="E64" s="69">
        <f>SUM(E65)</f>
        <v>960</v>
      </c>
      <c r="F64" s="70">
        <v>0</v>
      </c>
      <c r="G64" s="70">
        <v>0</v>
      </c>
      <c r="H64" s="70">
        <v>0</v>
      </c>
      <c r="I64" s="70">
        <v>0</v>
      </c>
    </row>
    <row r="65" spans="1:9" ht="24">
      <c r="A65" s="16"/>
      <c r="B65" s="16"/>
      <c r="C65" s="46" t="s">
        <v>81</v>
      </c>
      <c r="D65" s="70">
        <f>SUM(E65)</f>
        <v>960</v>
      </c>
      <c r="E65" s="69">
        <f>SUM(E66)</f>
        <v>960</v>
      </c>
      <c r="F65" s="70">
        <v>0</v>
      </c>
      <c r="G65" s="70">
        <v>0</v>
      </c>
      <c r="H65" s="70">
        <v>0</v>
      </c>
      <c r="I65" s="70">
        <v>0</v>
      </c>
    </row>
    <row r="66" spans="1:9" ht="24">
      <c r="A66" s="16"/>
      <c r="B66" s="16"/>
      <c r="C66" s="46" t="s">
        <v>113</v>
      </c>
      <c r="D66" s="70">
        <f>SUM(E66)</f>
        <v>960</v>
      </c>
      <c r="E66" s="69">
        <v>960</v>
      </c>
      <c r="F66" s="70">
        <v>0</v>
      </c>
      <c r="G66" s="70">
        <v>0</v>
      </c>
      <c r="H66" s="70">
        <v>0</v>
      </c>
      <c r="I66" s="70">
        <v>0</v>
      </c>
    </row>
    <row r="67" spans="1:9" ht="12.75">
      <c r="A67" s="87" t="s">
        <v>19</v>
      </c>
      <c r="B67" s="88"/>
      <c r="C67" s="89"/>
      <c r="D67" s="70">
        <f>SUM(E67:F67)</f>
        <v>551660</v>
      </c>
      <c r="E67" s="70">
        <f>SUM(E34+E38+E41+E47+E50+E54+E57+E61+E64)</f>
        <v>542660</v>
      </c>
      <c r="F67" s="70">
        <f>SUM(F34+F38+F41+F47+F50+F54+F57+F61+F64)</f>
        <v>9000</v>
      </c>
      <c r="G67" s="70">
        <f>SUM(H67)</f>
        <v>127400</v>
      </c>
      <c r="H67" s="70">
        <f>SUM(H34+H38+H41+H47+H50+H54+H57+H61+H64)</f>
        <v>127400</v>
      </c>
      <c r="I67" s="70">
        <f>SUM(I34+I38+I41+I47+I50+I54+I57+I61+I64)</f>
        <v>0</v>
      </c>
    </row>
    <row r="68" spans="1:9" s="68" customFormat="1" ht="12.75">
      <c r="A68" s="39">
        <v>852</v>
      </c>
      <c r="B68" s="39">
        <v>85202</v>
      </c>
      <c r="C68" s="59" t="s">
        <v>55</v>
      </c>
      <c r="D68" s="70">
        <f aca="true" t="shared" si="10" ref="D68:I68">SUM(D69)</f>
        <v>0</v>
      </c>
      <c r="E68" s="69">
        <f t="shared" si="10"/>
        <v>0</v>
      </c>
      <c r="F68" s="70">
        <f t="shared" si="10"/>
        <v>0</v>
      </c>
      <c r="G68" s="70">
        <f t="shared" si="10"/>
        <v>1443</v>
      </c>
      <c r="H68" s="69">
        <f t="shared" si="10"/>
        <v>1443</v>
      </c>
      <c r="I68" s="70">
        <f t="shared" si="10"/>
        <v>0</v>
      </c>
    </row>
    <row r="69" spans="1:9" s="68" customFormat="1" ht="24">
      <c r="A69" s="56"/>
      <c r="B69" s="57"/>
      <c r="C69" s="46" t="s">
        <v>81</v>
      </c>
      <c r="D69" s="70">
        <f>SUM(E69+F69)</f>
        <v>0</v>
      </c>
      <c r="E69" s="69">
        <v>0</v>
      </c>
      <c r="F69" s="70">
        <f>SUM(F70+F71)</f>
        <v>0</v>
      </c>
      <c r="G69" s="70">
        <f>SUM(G70+G71)</f>
        <v>1443</v>
      </c>
      <c r="H69" s="69">
        <f>SUM(H70)</f>
        <v>1443</v>
      </c>
      <c r="I69" s="70">
        <f>SUM(I70+I71)</f>
        <v>0</v>
      </c>
    </row>
    <row r="70" spans="1:9" s="68" customFormat="1" ht="24">
      <c r="A70" s="56"/>
      <c r="B70" s="57"/>
      <c r="C70" s="46" t="s">
        <v>113</v>
      </c>
      <c r="D70" s="70">
        <f>SUM(E70+F70)</f>
        <v>0</v>
      </c>
      <c r="E70" s="69">
        <v>0</v>
      </c>
      <c r="F70" s="70">
        <v>0</v>
      </c>
      <c r="G70" s="70">
        <f>SUM(H70+I70)</f>
        <v>1443</v>
      </c>
      <c r="H70" s="69">
        <v>1443</v>
      </c>
      <c r="I70" s="70">
        <f>SUM(J70+K70)</f>
        <v>0</v>
      </c>
    </row>
    <row r="71" spans="1:9" ht="72">
      <c r="A71" s="39"/>
      <c r="B71" s="39">
        <v>85212</v>
      </c>
      <c r="C71" s="59" t="s">
        <v>117</v>
      </c>
      <c r="D71" s="70">
        <f aca="true" t="shared" si="11" ref="D71:I71">SUM(D72)</f>
        <v>11818</v>
      </c>
      <c r="E71" s="69">
        <f t="shared" si="11"/>
        <v>11818</v>
      </c>
      <c r="F71" s="70">
        <f t="shared" si="11"/>
        <v>0</v>
      </c>
      <c r="G71" s="70">
        <f t="shared" si="11"/>
        <v>0</v>
      </c>
      <c r="H71" s="69">
        <f t="shared" si="11"/>
        <v>0</v>
      </c>
      <c r="I71" s="70">
        <f t="shared" si="11"/>
        <v>0</v>
      </c>
    </row>
    <row r="72" spans="1:9" ht="24.75" customHeight="1">
      <c r="A72" s="56"/>
      <c r="B72" s="57"/>
      <c r="C72" s="46" t="s">
        <v>81</v>
      </c>
      <c r="D72" s="70">
        <f>SUM(E72+F72)</f>
        <v>11818</v>
      </c>
      <c r="E72" s="69">
        <v>11818</v>
      </c>
      <c r="F72" s="70">
        <f>SUM(F73+F74)</f>
        <v>0</v>
      </c>
      <c r="G72" s="70">
        <f>SUM(G73+G74)</f>
        <v>0</v>
      </c>
      <c r="H72" s="69">
        <v>0</v>
      </c>
      <c r="I72" s="70">
        <f>SUM(I73+I74)</f>
        <v>0</v>
      </c>
    </row>
    <row r="73" spans="1:9" ht="23.25" customHeight="1">
      <c r="A73" s="56"/>
      <c r="B73" s="57"/>
      <c r="C73" s="46" t="s">
        <v>110</v>
      </c>
      <c r="D73" s="70">
        <f>SUM(E73+F73)</f>
        <v>11818</v>
      </c>
      <c r="E73" s="69">
        <v>11818</v>
      </c>
      <c r="F73" s="70">
        <v>0</v>
      </c>
      <c r="G73" s="70">
        <f>SUM(H73+I73)</f>
        <v>0</v>
      </c>
      <c r="H73" s="69">
        <v>0</v>
      </c>
      <c r="I73" s="70">
        <f>SUM(J73+K73)</f>
        <v>0</v>
      </c>
    </row>
    <row r="74" spans="1:9" ht="21.75" customHeight="1">
      <c r="A74" s="56"/>
      <c r="B74" s="57"/>
      <c r="C74" s="46" t="s">
        <v>113</v>
      </c>
      <c r="D74" s="70">
        <f>SUM(E74+F74)</f>
        <v>0</v>
      </c>
      <c r="E74" s="76">
        <v>0</v>
      </c>
      <c r="F74" s="77">
        <v>0</v>
      </c>
      <c r="G74" s="70">
        <f>SUM(H74+I74)</f>
        <v>0</v>
      </c>
      <c r="H74" s="76">
        <v>0</v>
      </c>
      <c r="I74" s="77">
        <v>0</v>
      </c>
    </row>
    <row r="75" spans="1:9" ht="22.5" customHeight="1">
      <c r="A75" s="56"/>
      <c r="B75" s="57"/>
      <c r="C75" s="46" t="s">
        <v>83</v>
      </c>
      <c r="D75" s="70">
        <f>SUM(E75)</f>
        <v>0</v>
      </c>
      <c r="E75" s="76">
        <v>0</v>
      </c>
      <c r="F75" s="77">
        <v>0</v>
      </c>
      <c r="G75" s="70">
        <f>SUM(H75)</f>
        <v>0</v>
      </c>
      <c r="H75" s="76">
        <v>0</v>
      </c>
      <c r="I75" s="77">
        <v>0</v>
      </c>
    </row>
    <row r="76" spans="1:9" ht="12.75">
      <c r="A76" s="56"/>
      <c r="B76" s="39">
        <v>85216</v>
      </c>
      <c r="C76" s="29" t="s">
        <v>126</v>
      </c>
      <c r="D76" s="70">
        <f>SUM(D77+D78)</f>
        <v>0</v>
      </c>
      <c r="E76" s="69">
        <f>SUM(E77+E78)</f>
        <v>0</v>
      </c>
      <c r="F76" s="70">
        <f>SUM(F77+F78)</f>
        <v>0</v>
      </c>
      <c r="G76" s="70">
        <f>SUM(H76:I76)</f>
        <v>1700</v>
      </c>
      <c r="H76" s="69">
        <f>SUM(H77)</f>
        <v>1700</v>
      </c>
      <c r="I76" s="70">
        <f>SUM(I77+I78)</f>
        <v>0</v>
      </c>
    </row>
    <row r="77" spans="1:9" ht="21.75" customHeight="1">
      <c r="A77" s="56"/>
      <c r="B77" s="57"/>
      <c r="C77" s="46" t="s">
        <v>81</v>
      </c>
      <c r="D77" s="70">
        <f>SUM(D78)</f>
        <v>0</v>
      </c>
      <c r="E77" s="69">
        <f>SUM(E78)</f>
        <v>0</v>
      </c>
      <c r="F77" s="70">
        <f>SUM(F78)</f>
        <v>0</v>
      </c>
      <c r="G77" s="70">
        <f>SUM(H77)</f>
        <v>1700</v>
      </c>
      <c r="H77" s="69">
        <f>SUM(H78:H78)</f>
        <v>1700</v>
      </c>
      <c r="I77" s="70">
        <f>SUM(I78)</f>
        <v>0</v>
      </c>
    </row>
    <row r="78" spans="1:9" ht="24">
      <c r="A78" s="56"/>
      <c r="B78" s="57"/>
      <c r="C78" s="46" t="s">
        <v>83</v>
      </c>
      <c r="D78" s="70">
        <f>SUM(E78+F78)</f>
        <v>0</v>
      </c>
      <c r="E78" s="76">
        <v>0</v>
      </c>
      <c r="F78" s="70">
        <v>0</v>
      </c>
      <c r="G78" s="70">
        <f>SUM(H78)</f>
        <v>1700</v>
      </c>
      <c r="H78" s="76">
        <v>1700</v>
      </c>
      <c r="I78" s="76">
        <v>0</v>
      </c>
    </row>
    <row r="79" spans="1:9" ht="12.75">
      <c r="A79" s="58"/>
      <c r="B79" s="39">
        <v>85219</v>
      </c>
      <c r="C79" s="29" t="s">
        <v>58</v>
      </c>
      <c r="D79" s="70">
        <f aca="true" t="shared" si="12" ref="D79:I80">SUM(D80)</f>
        <v>1700</v>
      </c>
      <c r="E79" s="69">
        <f t="shared" si="12"/>
        <v>1700</v>
      </c>
      <c r="F79" s="70">
        <f t="shared" si="12"/>
        <v>0</v>
      </c>
      <c r="G79" s="70">
        <f t="shared" si="12"/>
        <v>11818</v>
      </c>
      <c r="H79" s="70">
        <f t="shared" si="12"/>
        <v>11818</v>
      </c>
      <c r="I79" s="70">
        <f t="shared" si="12"/>
        <v>0</v>
      </c>
    </row>
    <row r="80" spans="1:9" ht="24">
      <c r="A80" s="16"/>
      <c r="B80" s="27"/>
      <c r="C80" s="46" t="s">
        <v>81</v>
      </c>
      <c r="D80" s="70">
        <f>SUM(E80)</f>
        <v>1700</v>
      </c>
      <c r="E80" s="69">
        <f>SUM(E81:E82)</f>
        <v>1700</v>
      </c>
      <c r="F80" s="70">
        <f t="shared" si="12"/>
        <v>0</v>
      </c>
      <c r="G80" s="70">
        <f t="shared" si="12"/>
        <v>11818</v>
      </c>
      <c r="H80" s="69">
        <f t="shared" si="12"/>
        <v>11818</v>
      </c>
      <c r="I80" s="70">
        <f t="shared" si="12"/>
        <v>0</v>
      </c>
    </row>
    <row r="81" spans="1:9" ht="24" customHeight="1">
      <c r="A81" s="16"/>
      <c r="B81" s="27"/>
      <c r="C81" s="46" t="s">
        <v>110</v>
      </c>
      <c r="D81" s="70">
        <f>SUM(E81+F81)</f>
        <v>0</v>
      </c>
      <c r="E81" s="69">
        <v>0</v>
      </c>
      <c r="F81" s="70">
        <v>0</v>
      </c>
      <c r="G81" s="70">
        <f>SUM(H81+I81)</f>
        <v>11818</v>
      </c>
      <c r="H81" s="69">
        <v>11818</v>
      </c>
      <c r="I81" s="70">
        <f>SUM(J81+K81)</f>
        <v>0</v>
      </c>
    </row>
    <row r="82" spans="1:9" ht="24" customHeight="1">
      <c r="A82" s="17"/>
      <c r="B82" s="27"/>
      <c r="C82" s="46" t="s">
        <v>113</v>
      </c>
      <c r="D82" s="70">
        <f>SUM(E82)</f>
        <v>1700</v>
      </c>
      <c r="E82" s="69">
        <v>1700</v>
      </c>
      <c r="F82" s="70">
        <v>0</v>
      </c>
      <c r="G82" s="70">
        <v>0</v>
      </c>
      <c r="H82" s="69">
        <v>0</v>
      </c>
      <c r="I82" s="70">
        <v>0</v>
      </c>
    </row>
    <row r="83" spans="1:9" ht="24" customHeight="1">
      <c r="A83" s="17"/>
      <c r="B83" s="39">
        <v>85228</v>
      </c>
      <c r="C83" s="29" t="s">
        <v>73</v>
      </c>
      <c r="D83" s="21">
        <f aca="true" t="shared" si="13" ref="D83:I87">SUM(D84)</f>
        <v>0</v>
      </c>
      <c r="E83" s="78">
        <f t="shared" si="13"/>
        <v>0</v>
      </c>
      <c r="F83" s="21">
        <f t="shared" si="13"/>
        <v>0</v>
      </c>
      <c r="G83" s="21">
        <f t="shared" si="13"/>
        <v>10800</v>
      </c>
      <c r="H83" s="78">
        <f t="shared" si="13"/>
        <v>10800</v>
      </c>
      <c r="I83" s="21">
        <f t="shared" si="13"/>
        <v>0</v>
      </c>
    </row>
    <row r="84" spans="1:9" ht="24" customHeight="1">
      <c r="A84" s="17"/>
      <c r="B84" s="27"/>
      <c r="C84" s="46" t="s">
        <v>81</v>
      </c>
      <c r="D84" s="21">
        <f t="shared" si="13"/>
        <v>0</v>
      </c>
      <c r="E84" s="78">
        <f t="shared" si="13"/>
        <v>0</v>
      </c>
      <c r="F84" s="21">
        <f t="shared" si="13"/>
        <v>0</v>
      </c>
      <c r="G84" s="21">
        <f t="shared" si="13"/>
        <v>10800</v>
      </c>
      <c r="H84" s="78">
        <f t="shared" si="13"/>
        <v>10800</v>
      </c>
      <c r="I84" s="21">
        <f t="shared" si="13"/>
        <v>0</v>
      </c>
    </row>
    <row r="85" spans="1:9" ht="24" customHeight="1">
      <c r="A85" s="17"/>
      <c r="B85" s="27"/>
      <c r="C85" s="46" t="s">
        <v>110</v>
      </c>
      <c r="D85" s="21">
        <f>SUM(E85+F85)</f>
        <v>0</v>
      </c>
      <c r="E85" s="78">
        <v>0</v>
      </c>
      <c r="F85" s="21">
        <v>0</v>
      </c>
      <c r="G85" s="21">
        <f>SUM(H85+I85)</f>
        <v>10800</v>
      </c>
      <c r="H85" s="78">
        <v>10800</v>
      </c>
      <c r="I85" s="21">
        <f>SUM(J85+K85)</f>
        <v>0</v>
      </c>
    </row>
    <row r="86" spans="1:9" ht="12.75">
      <c r="A86" s="17"/>
      <c r="B86" s="39">
        <v>85295</v>
      </c>
      <c r="C86" s="29" t="s">
        <v>30</v>
      </c>
      <c r="D86" s="21">
        <f t="shared" si="13"/>
        <v>0</v>
      </c>
      <c r="E86" s="78">
        <f t="shared" si="13"/>
        <v>0</v>
      </c>
      <c r="F86" s="21">
        <f t="shared" si="13"/>
        <v>0</v>
      </c>
      <c r="G86" s="21">
        <f t="shared" si="13"/>
        <v>11000</v>
      </c>
      <c r="H86" s="78">
        <f t="shared" si="13"/>
        <v>11000</v>
      </c>
      <c r="I86" s="21">
        <f t="shared" si="13"/>
        <v>0</v>
      </c>
    </row>
    <row r="87" spans="1:9" ht="24" customHeight="1">
      <c r="A87" s="17"/>
      <c r="B87" s="27"/>
      <c r="C87" s="46" t="s">
        <v>81</v>
      </c>
      <c r="D87" s="21">
        <f t="shared" si="13"/>
        <v>0</v>
      </c>
      <c r="E87" s="78">
        <f t="shared" si="13"/>
        <v>0</v>
      </c>
      <c r="F87" s="21">
        <f t="shared" si="13"/>
        <v>0</v>
      </c>
      <c r="G87" s="21">
        <f t="shared" si="13"/>
        <v>11000</v>
      </c>
      <c r="H87" s="78">
        <f t="shared" si="13"/>
        <v>11000</v>
      </c>
      <c r="I87" s="21">
        <f t="shared" si="13"/>
        <v>0</v>
      </c>
    </row>
    <row r="88" spans="1:9" ht="24" customHeight="1">
      <c r="A88" s="17"/>
      <c r="B88" s="27"/>
      <c r="C88" s="46" t="s">
        <v>83</v>
      </c>
      <c r="D88" s="21">
        <f>SUM(E88+F88)</f>
        <v>0</v>
      </c>
      <c r="E88" s="78">
        <v>0</v>
      </c>
      <c r="F88" s="21">
        <v>0</v>
      </c>
      <c r="G88" s="21">
        <f>SUM(H88+I88)</f>
        <v>11000</v>
      </c>
      <c r="H88" s="78">
        <v>11000</v>
      </c>
      <c r="I88" s="21">
        <f>SUM(J88+K88)</f>
        <v>0</v>
      </c>
    </row>
    <row r="89" spans="1:9" ht="18" customHeight="1">
      <c r="A89" s="87" t="s">
        <v>21</v>
      </c>
      <c r="B89" s="88"/>
      <c r="C89" s="89"/>
      <c r="D89" s="70">
        <f>SUM(E89+F89)</f>
        <v>13518</v>
      </c>
      <c r="E89" s="70">
        <f>SUM(E68+E71+E76+E79+E83+E86)</f>
        <v>13518</v>
      </c>
      <c r="F89" s="70">
        <f>SUM(F71+F76+F79)</f>
        <v>0</v>
      </c>
      <c r="G89" s="70">
        <f>SUM(H89:I89)</f>
        <v>36761</v>
      </c>
      <c r="H89" s="70">
        <f>SUM(H68+H71+H76+H79+H83+H86)</f>
        <v>36761</v>
      </c>
      <c r="I89" s="70">
        <f>SUM(I71+I76+I79)</f>
        <v>0</v>
      </c>
    </row>
    <row r="90" spans="1:9" ht="12.75">
      <c r="A90" s="24">
        <v>853</v>
      </c>
      <c r="B90" s="24">
        <v>85395</v>
      </c>
      <c r="C90" s="24" t="s">
        <v>30</v>
      </c>
      <c r="D90" s="70">
        <f>SUM(E90:F90)</f>
        <v>179.52</v>
      </c>
      <c r="E90" s="70">
        <f>SUM(E91)</f>
        <v>179.52</v>
      </c>
      <c r="F90" s="70">
        <v>0</v>
      </c>
      <c r="G90" s="70">
        <f>SUM(H90:I90)</f>
        <v>179.51999999999998</v>
      </c>
      <c r="H90" s="70">
        <f>SUM(H91)</f>
        <v>179.51999999999998</v>
      </c>
      <c r="I90" s="70">
        <v>0</v>
      </c>
    </row>
    <row r="91" spans="1:9" ht="24">
      <c r="A91" s="24"/>
      <c r="B91" s="24"/>
      <c r="C91" s="46" t="s">
        <v>81</v>
      </c>
      <c r="D91" s="70">
        <f>SUM(E91)</f>
        <v>179.52</v>
      </c>
      <c r="E91" s="69">
        <f>SUM(E92:E93)</f>
        <v>179.52</v>
      </c>
      <c r="F91" s="70">
        <f>SUM(F92)</f>
        <v>0</v>
      </c>
      <c r="G91" s="70">
        <f>SUM(H91)</f>
        <v>179.51999999999998</v>
      </c>
      <c r="H91" s="70">
        <f>SUM(H92:H93)</f>
        <v>179.51999999999998</v>
      </c>
      <c r="I91" s="70">
        <f>SUM(I92)</f>
        <v>0</v>
      </c>
    </row>
    <row r="92" spans="1:9" ht="24">
      <c r="A92" s="24"/>
      <c r="B92" s="24"/>
      <c r="C92" s="46" t="s">
        <v>110</v>
      </c>
      <c r="D92" s="70">
        <f>SUM(E92+F92)</f>
        <v>179.52</v>
      </c>
      <c r="E92" s="69">
        <v>179.52</v>
      </c>
      <c r="F92" s="70">
        <v>0</v>
      </c>
      <c r="G92" s="70">
        <f>SUM(H92+I92)</f>
        <v>119.52</v>
      </c>
      <c r="H92" s="69">
        <v>119.52</v>
      </c>
      <c r="I92" s="70">
        <f>SUM(J92+K92)</f>
        <v>0</v>
      </c>
    </row>
    <row r="93" spans="1:9" ht="24">
      <c r="A93" s="24"/>
      <c r="B93" s="24"/>
      <c r="C93" s="46" t="s">
        <v>113</v>
      </c>
      <c r="D93" s="70">
        <f>SUM(E93)</f>
        <v>0</v>
      </c>
      <c r="E93" s="69">
        <v>0</v>
      </c>
      <c r="F93" s="70">
        <v>0</v>
      </c>
      <c r="G93" s="70">
        <f>SUM(H93+I93)</f>
        <v>60</v>
      </c>
      <c r="H93" s="69">
        <v>60</v>
      </c>
      <c r="I93" s="70">
        <v>0</v>
      </c>
    </row>
    <row r="94" spans="1:9" ht="29.25" customHeight="1">
      <c r="A94" s="90" t="s">
        <v>127</v>
      </c>
      <c r="B94" s="91"/>
      <c r="C94" s="92"/>
      <c r="D94" s="70">
        <f>SUM(E94:F94)</f>
        <v>179.52</v>
      </c>
      <c r="E94" s="70">
        <f>SUM(E90)</f>
        <v>179.52</v>
      </c>
      <c r="F94" s="70">
        <f>SUM(F90)</f>
        <v>0</v>
      </c>
      <c r="G94" s="70">
        <f>SUM(H94:I94)</f>
        <v>179.51999999999998</v>
      </c>
      <c r="H94" s="70">
        <f>SUM(H90)</f>
        <v>179.51999999999998</v>
      </c>
      <c r="I94" s="70">
        <f>SUM(I90)</f>
        <v>0</v>
      </c>
    </row>
    <row r="95" spans="1:9" ht="18" customHeight="1">
      <c r="A95" s="24">
        <v>854</v>
      </c>
      <c r="B95" s="24">
        <v>85401</v>
      </c>
      <c r="C95" s="24" t="s">
        <v>79</v>
      </c>
      <c r="D95" s="70">
        <f aca="true" t="shared" si="14" ref="D95:I95">SUM(D96)</f>
        <v>1410</v>
      </c>
      <c r="E95" s="70">
        <f t="shared" si="14"/>
        <v>1410</v>
      </c>
      <c r="F95" s="70">
        <f t="shared" si="14"/>
        <v>0</v>
      </c>
      <c r="G95" s="70">
        <f t="shared" si="14"/>
        <v>26800</v>
      </c>
      <c r="H95" s="69">
        <f t="shared" si="14"/>
        <v>26800</v>
      </c>
      <c r="I95" s="70">
        <f t="shared" si="14"/>
        <v>0</v>
      </c>
    </row>
    <row r="96" spans="1:9" ht="23.25" customHeight="1">
      <c r="A96" s="24"/>
      <c r="B96" s="24"/>
      <c r="C96" s="46" t="s">
        <v>81</v>
      </c>
      <c r="D96" s="70">
        <f>SUM(E96+F96)</f>
        <v>1410</v>
      </c>
      <c r="E96" s="69">
        <f>SUM(E97)</f>
        <v>1410</v>
      </c>
      <c r="F96" s="70">
        <f>SUM(F97)</f>
        <v>0</v>
      </c>
      <c r="G96" s="70">
        <f>SUM(H96+I96)</f>
        <v>26800</v>
      </c>
      <c r="H96" s="69">
        <f>SUM(H97)</f>
        <v>26800</v>
      </c>
      <c r="I96" s="70">
        <f>SUM(I97)</f>
        <v>0</v>
      </c>
    </row>
    <row r="97" spans="1:9" ht="24">
      <c r="A97" s="24"/>
      <c r="B97" s="24"/>
      <c r="C97" s="46" t="s">
        <v>110</v>
      </c>
      <c r="D97" s="70">
        <f>SUM(E97)</f>
        <v>1410</v>
      </c>
      <c r="E97" s="69">
        <v>1410</v>
      </c>
      <c r="F97" s="70">
        <v>0</v>
      </c>
      <c r="G97" s="70">
        <f>SUM(H97)</f>
        <v>26800</v>
      </c>
      <c r="H97" s="69">
        <v>26800</v>
      </c>
      <c r="I97" s="70">
        <v>0</v>
      </c>
    </row>
    <row r="98" spans="1:9" ht="48">
      <c r="A98" s="24"/>
      <c r="B98" s="24">
        <v>85412</v>
      </c>
      <c r="C98" s="29" t="s">
        <v>59</v>
      </c>
      <c r="D98" s="70">
        <f aca="true" t="shared" si="15" ref="D98:I98">SUM(D99)</f>
        <v>41850</v>
      </c>
      <c r="E98" s="70">
        <f t="shared" si="15"/>
        <v>41850</v>
      </c>
      <c r="F98" s="70">
        <f t="shared" si="15"/>
        <v>0</v>
      </c>
      <c r="G98" s="70">
        <f t="shared" si="15"/>
        <v>0</v>
      </c>
      <c r="H98" s="69">
        <f t="shared" si="15"/>
        <v>0</v>
      </c>
      <c r="I98" s="70">
        <f t="shared" si="15"/>
        <v>0</v>
      </c>
    </row>
    <row r="99" spans="1:9" ht="24">
      <c r="A99" s="24"/>
      <c r="B99" s="24"/>
      <c r="C99" s="46" t="s">
        <v>81</v>
      </c>
      <c r="D99" s="70">
        <f>SUM(E99+F99)</f>
        <v>41850</v>
      </c>
      <c r="E99" s="69">
        <f>SUM(E100:E101)</f>
        <v>41850</v>
      </c>
      <c r="F99" s="70">
        <f>SUM(F100)</f>
        <v>0</v>
      </c>
      <c r="G99" s="70">
        <f>SUM(H99+I99)</f>
        <v>0</v>
      </c>
      <c r="H99" s="69">
        <f>SUM(H100)</f>
        <v>0</v>
      </c>
      <c r="I99" s="70">
        <f>SUM(I100)</f>
        <v>0</v>
      </c>
    </row>
    <row r="100" spans="1:9" ht="24">
      <c r="A100" s="24"/>
      <c r="B100" s="24"/>
      <c r="C100" s="46" t="s">
        <v>110</v>
      </c>
      <c r="D100" s="70">
        <f>SUM(E100)</f>
        <v>7410</v>
      </c>
      <c r="E100" s="69">
        <v>7410</v>
      </c>
      <c r="F100" s="70">
        <v>0</v>
      </c>
      <c r="G100" s="70">
        <f>SUM(H100)</f>
        <v>0</v>
      </c>
      <c r="H100" s="69">
        <v>0</v>
      </c>
      <c r="I100" s="70">
        <v>0</v>
      </c>
    </row>
    <row r="101" spans="1:9" ht="24">
      <c r="A101" s="24"/>
      <c r="B101" s="24"/>
      <c r="C101" s="46" t="s">
        <v>113</v>
      </c>
      <c r="D101" s="70">
        <f>SUM(E101)</f>
        <v>34440</v>
      </c>
      <c r="E101" s="69">
        <v>34440</v>
      </c>
      <c r="F101" s="70"/>
      <c r="G101" s="70"/>
      <c r="H101" s="69"/>
      <c r="I101" s="70"/>
    </row>
    <row r="102" spans="1:9" ht="12.75">
      <c r="A102" s="24"/>
      <c r="B102" s="24">
        <v>85415</v>
      </c>
      <c r="C102" s="24" t="s">
        <v>125</v>
      </c>
      <c r="D102" s="70">
        <f aca="true" t="shared" si="16" ref="D102:I102">SUM(D103)</f>
        <v>6590</v>
      </c>
      <c r="E102" s="70">
        <f t="shared" si="16"/>
        <v>6590</v>
      </c>
      <c r="F102" s="70">
        <f t="shared" si="16"/>
        <v>0</v>
      </c>
      <c r="G102" s="70">
        <f t="shared" si="16"/>
        <v>0</v>
      </c>
      <c r="H102" s="69">
        <f t="shared" si="16"/>
        <v>0</v>
      </c>
      <c r="I102" s="70">
        <f t="shared" si="16"/>
        <v>0</v>
      </c>
    </row>
    <row r="103" spans="1:9" ht="24">
      <c r="A103" s="24"/>
      <c r="B103" s="24"/>
      <c r="C103" s="46" t="s">
        <v>81</v>
      </c>
      <c r="D103" s="70">
        <f>SUM(E103+F103)</f>
        <v>6590</v>
      </c>
      <c r="E103" s="69">
        <f>SUM(E104)</f>
        <v>6590</v>
      </c>
      <c r="F103" s="70">
        <f>SUM(F104)</f>
        <v>0</v>
      </c>
      <c r="G103" s="70">
        <f>SUM(H103+I103)</f>
        <v>0</v>
      </c>
      <c r="H103" s="69">
        <f>SUM(H104)</f>
        <v>0</v>
      </c>
      <c r="I103" s="70">
        <f>SUM(I104)</f>
        <v>0</v>
      </c>
    </row>
    <row r="104" spans="1:9" ht="24">
      <c r="A104" s="24"/>
      <c r="B104" s="24"/>
      <c r="C104" s="46" t="s">
        <v>83</v>
      </c>
      <c r="D104" s="70">
        <f>SUM(E104)</f>
        <v>6590</v>
      </c>
      <c r="E104" s="69">
        <v>6590</v>
      </c>
      <c r="F104" s="70">
        <v>0</v>
      </c>
      <c r="G104" s="70">
        <f>SUM(H104)</f>
        <v>0</v>
      </c>
      <c r="H104" s="69">
        <v>0</v>
      </c>
      <c r="I104" s="70">
        <v>0</v>
      </c>
    </row>
    <row r="105" spans="1:9" ht="12.75">
      <c r="A105" s="90" t="s">
        <v>22</v>
      </c>
      <c r="B105" s="91"/>
      <c r="C105" s="92"/>
      <c r="D105" s="70">
        <f>SUM(E105+F105)</f>
        <v>49850</v>
      </c>
      <c r="E105" s="70">
        <f>SUM(E95+E98+E102)</f>
        <v>49850</v>
      </c>
      <c r="F105" s="70">
        <f>SUM(F95+F98+F102)</f>
        <v>0</v>
      </c>
      <c r="G105" s="70">
        <f>SUM(G95)</f>
        <v>26800</v>
      </c>
      <c r="H105" s="69">
        <f>SUM(H95+H98+H102)</f>
        <v>26800</v>
      </c>
      <c r="I105" s="70">
        <f>SUM(I95+I98+I102)</f>
        <v>0</v>
      </c>
    </row>
    <row r="106" spans="1:9" ht="12.75">
      <c r="A106" s="90"/>
      <c r="B106" s="93"/>
      <c r="C106" s="93"/>
      <c r="D106" s="93"/>
      <c r="E106" s="93"/>
      <c r="F106" s="93"/>
      <c r="G106" s="93"/>
      <c r="H106" s="93"/>
      <c r="I106" s="94"/>
    </row>
    <row r="107" spans="1:9" ht="12.75">
      <c r="A107" s="16">
        <v>900</v>
      </c>
      <c r="B107" s="16">
        <v>90015</v>
      </c>
      <c r="C107" s="16" t="s">
        <v>64</v>
      </c>
      <c r="D107" s="70">
        <f>SUM(E107:F107)</f>
        <v>30000</v>
      </c>
      <c r="E107" s="70">
        <f>SUM(E108)</f>
        <v>0</v>
      </c>
      <c r="F107" s="70">
        <f>SUM(F110)</f>
        <v>30000</v>
      </c>
      <c r="G107" s="70">
        <f>SUM(H107:I107)</f>
        <v>93000</v>
      </c>
      <c r="H107" s="70">
        <f>SUM(H108)</f>
        <v>93000</v>
      </c>
      <c r="I107" s="70">
        <f>SUM(I110)</f>
        <v>0</v>
      </c>
    </row>
    <row r="108" spans="1:9" ht="24">
      <c r="A108" s="16"/>
      <c r="B108" s="16"/>
      <c r="C108" s="46" t="s">
        <v>81</v>
      </c>
      <c r="D108" s="70">
        <f>SUM(E108)</f>
        <v>0</v>
      </c>
      <c r="E108" s="70">
        <f>SUM(E109)</f>
        <v>0</v>
      </c>
      <c r="F108" s="70">
        <f>SUM(F109)</f>
        <v>0</v>
      </c>
      <c r="G108" s="70">
        <f>SUM(H108)</f>
        <v>93000</v>
      </c>
      <c r="H108" s="70">
        <f>SUM(H109)</f>
        <v>93000</v>
      </c>
      <c r="I108" s="70">
        <f>SUM(I110)</f>
        <v>0</v>
      </c>
    </row>
    <row r="109" spans="1:9" ht="24">
      <c r="A109" s="16"/>
      <c r="B109" s="16"/>
      <c r="C109" s="46" t="s">
        <v>135</v>
      </c>
      <c r="D109" s="70">
        <f>SUM(E109)</f>
        <v>0</v>
      </c>
      <c r="E109" s="69">
        <v>0</v>
      </c>
      <c r="F109" s="70">
        <v>0</v>
      </c>
      <c r="G109" s="70">
        <f>SUM(H109)</f>
        <v>93000</v>
      </c>
      <c r="H109" s="69">
        <v>93000</v>
      </c>
      <c r="I109" s="70">
        <v>0</v>
      </c>
    </row>
    <row r="110" spans="1:9" ht="69" customHeight="1">
      <c r="A110" s="16"/>
      <c r="B110" s="16"/>
      <c r="C110" s="46" t="s">
        <v>122</v>
      </c>
      <c r="D110" s="70">
        <f>SUM(E110+F110)</f>
        <v>30000</v>
      </c>
      <c r="E110" s="70">
        <v>0</v>
      </c>
      <c r="F110" s="70">
        <v>30000</v>
      </c>
      <c r="G110" s="70">
        <f>SUM(H110+I110)</f>
        <v>0</v>
      </c>
      <c r="H110" s="70">
        <v>0</v>
      </c>
      <c r="I110" s="69">
        <v>0</v>
      </c>
    </row>
    <row r="111" spans="1:9" ht="12.75">
      <c r="A111" s="87" t="s">
        <v>23</v>
      </c>
      <c r="B111" s="88"/>
      <c r="C111" s="89"/>
      <c r="D111" s="70">
        <f>SUM(E111:F111)</f>
        <v>30000</v>
      </c>
      <c r="E111" s="70">
        <f>SUM(E107)</f>
        <v>0</v>
      </c>
      <c r="F111" s="70">
        <f>SUM(F107)</f>
        <v>30000</v>
      </c>
      <c r="G111" s="70">
        <f>SUM(H111:I111)</f>
        <v>93000</v>
      </c>
      <c r="H111" s="70">
        <f>SUM(H107)</f>
        <v>93000</v>
      </c>
      <c r="I111" s="70">
        <f>SUM(I107)</f>
        <v>0</v>
      </c>
    </row>
    <row r="112" spans="1:9" ht="24">
      <c r="A112" s="27">
        <v>921</v>
      </c>
      <c r="B112" s="27">
        <v>92109</v>
      </c>
      <c r="C112" s="29" t="s">
        <v>65</v>
      </c>
      <c r="D112" s="70">
        <f aca="true" t="shared" si="17" ref="D112:I112">SUM(D113)</f>
        <v>0</v>
      </c>
      <c r="E112" s="70">
        <f t="shared" si="17"/>
        <v>0</v>
      </c>
      <c r="F112" s="70">
        <f t="shared" si="17"/>
        <v>0</v>
      </c>
      <c r="G112" s="70">
        <f t="shared" si="17"/>
        <v>12000</v>
      </c>
      <c r="H112" s="70">
        <f t="shared" si="17"/>
        <v>12000</v>
      </c>
      <c r="I112" s="70">
        <f t="shared" si="17"/>
        <v>0</v>
      </c>
    </row>
    <row r="113" spans="1:9" ht="24">
      <c r="A113" s="27"/>
      <c r="B113" s="27"/>
      <c r="C113" s="46" t="s">
        <v>81</v>
      </c>
      <c r="D113" s="70">
        <f>SUM(D114:D114)</f>
        <v>0</v>
      </c>
      <c r="E113" s="70">
        <f>SUM(E114:E114)</f>
        <v>0</v>
      </c>
      <c r="F113" s="70">
        <f>SUM(F114:F114)</f>
        <v>0</v>
      </c>
      <c r="G113" s="70">
        <f>SUM(H113)</f>
        <v>12000</v>
      </c>
      <c r="H113" s="69">
        <f>SUM(H114)</f>
        <v>12000</v>
      </c>
      <c r="I113" s="70">
        <f>SUM(I114)</f>
        <v>0</v>
      </c>
    </row>
    <row r="114" spans="1:9" ht="24">
      <c r="A114" s="27"/>
      <c r="B114" s="27"/>
      <c r="C114" s="46" t="s">
        <v>136</v>
      </c>
      <c r="D114" s="71">
        <f>SUM(E114+F114)</f>
        <v>0</v>
      </c>
      <c r="E114" s="72">
        <v>0</v>
      </c>
      <c r="F114" s="70">
        <v>0</v>
      </c>
      <c r="G114" s="70">
        <f>SUM(H114+I114)</f>
        <v>12000</v>
      </c>
      <c r="H114" s="69">
        <v>12000</v>
      </c>
      <c r="I114" s="70">
        <f>SUM(J114+K114)</f>
        <v>0</v>
      </c>
    </row>
    <row r="115" spans="1:9" ht="29.25" customHeight="1">
      <c r="A115" s="63"/>
      <c r="B115" s="27">
        <v>92120</v>
      </c>
      <c r="C115" s="28" t="s">
        <v>66</v>
      </c>
      <c r="D115" s="70">
        <f aca="true" t="shared" si="18" ref="D115:I116">SUM(D116)</f>
        <v>0</v>
      </c>
      <c r="E115" s="70">
        <f t="shared" si="18"/>
        <v>0</v>
      </c>
      <c r="F115" s="70">
        <f t="shared" si="18"/>
        <v>0</v>
      </c>
      <c r="G115" s="70">
        <f t="shared" si="18"/>
        <v>2700</v>
      </c>
      <c r="H115" s="70">
        <f t="shared" si="18"/>
        <v>2700</v>
      </c>
      <c r="I115" s="70">
        <f t="shared" si="18"/>
        <v>0</v>
      </c>
    </row>
    <row r="116" spans="1:9" ht="23.25" customHeight="1">
      <c r="A116" s="63"/>
      <c r="B116" s="27"/>
      <c r="C116" s="46" t="s">
        <v>81</v>
      </c>
      <c r="D116" s="70">
        <f t="shared" si="18"/>
        <v>0</v>
      </c>
      <c r="E116" s="70">
        <f t="shared" si="18"/>
        <v>0</v>
      </c>
      <c r="F116" s="70">
        <f t="shared" si="18"/>
        <v>0</v>
      </c>
      <c r="G116" s="70">
        <f t="shared" si="18"/>
        <v>2700</v>
      </c>
      <c r="H116" s="69">
        <f t="shared" si="18"/>
        <v>2700</v>
      </c>
      <c r="I116" s="70">
        <f t="shared" si="18"/>
        <v>0</v>
      </c>
    </row>
    <row r="117" spans="1:9" ht="24">
      <c r="A117" s="63"/>
      <c r="B117" s="27"/>
      <c r="C117" s="46" t="s">
        <v>137</v>
      </c>
      <c r="D117" s="70">
        <f>SUM(E117+F117)</f>
        <v>0</v>
      </c>
      <c r="E117" s="70"/>
      <c r="F117" s="70">
        <v>0</v>
      </c>
      <c r="G117" s="70">
        <f>SUM(H117+I117)</f>
        <v>2700</v>
      </c>
      <c r="H117" s="69">
        <v>2700</v>
      </c>
      <c r="I117" s="70">
        <f>SUM(J117+K117)</f>
        <v>0</v>
      </c>
    </row>
    <row r="118" spans="1:9" ht="18" customHeight="1">
      <c r="A118" s="87" t="s">
        <v>24</v>
      </c>
      <c r="B118" s="88"/>
      <c r="C118" s="89"/>
      <c r="D118" s="70">
        <f aca="true" t="shared" si="19" ref="D118:I118">SUM(D112)</f>
        <v>0</v>
      </c>
      <c r="E118" s="70">
        <f t="shared" si="19"/>
        <v>0</v>
      </c>
      <c r="F118" s="70">
        <f t="shared" si="19"/>
        <v>0</v>
      </c>
      <c r="G118" s="70">
        <f>SUM(G112+G115)</f>
        <v>14700</v>
      </c>
      <c r="H118" s="70">
        <f>SUM(H112+H115)</f>
        <v>14700</v>
      </c>
      <c r="I118" s="70">
        <f t="shared" si="19"/>
        <v>0</v>
      </c>
    </row>
    <row r="119" spans="1:9" ht="12.75">
      <c r="A119" s="39">
        <v>926</v>
      </c>
      <c r="B119" s="39">
        <v>92601</v>
      </c>
      <c r="C119" s="51" t="s">
        <v>139</v>
      </c>
      <c r="D119" s="70">
        <f>SUM(D120+D122)</f>
        <v>12000</v>
      </c>
      <c r="E119" s="70">
        <f>SUM(E120+E122)</f>
        <v>12000</v>
      </c>
      <c r="F119" s="70">
        <f>SUM(F120+F122)</f>
        <v>0</v>
      </c>
      <c r="G119" s="70">
        <f>SUM(G120)</f>
        <v>10000</v>
      </c>
      <c r="H119" s="70">
        <f>SUM(H120+H122)</f>
        <v>0</v>
      </c>
      <c r="I119" s="70">
        <f>SUM(I120)</f>
        <v>10000</v>
      </c>
    </row>
    <row r="120" spans="1:9" ht="24">
      <c r="A120" s="16"/>
      <c r="B120" s="27"/>
      <c r="C120" s="46" t="s">
        <v>81</v>
      </c>
      <c r="D120" s="70">
        <f>SUM(D121)</f>
        <v>12000</v>
      </c>
      <c r="E120" s="69">
        <f>SUM(E121)</f>
        <v>12000</v>
      </c>
      <c r="F120" s="70">
        <v>0</v>
      </c>
      <c r="G120" s="70">
        <f>SUM(I120)</f>
        <v>10000</v>
      </c>
      <c r="H120" s="70">
        <v>0</v>
      </c>
      <c r="I120" s="69">
        <f>SUM(I122)</f>
        <v>10000</v>
      </c>
    </row>
    <row r="121" spans="1:9" ht="24">
      <c r="A121" s="16"/>
      <c r="B121" s="27"/>
      <c r="C121" s="46" t="s">
        <v>138</v>
      </c>
      <c r="D121" s="70">
        <f>SUM(E121+F121)</f>
        <v>12000</v>
      </c>
      <c r="E121" s="69">
        <v>12000</v>
      </c>
      <c r="F121" s="70">
        <v>0</v>
      </c>
      <c r="G121" s="70">
        <v>0</v>
      </c>
      <c r="H121" s="70">
        <v>0</v>
      </c>
      <c r="I121" s="69">
        <v>0</v>
      </c>
    </row>
    <row r="122" spans="1:9" ht="72.75" customHeight="1">
      <c r="A122" s="16"/>
      <c r="B122" s="27"/>
      <c r="C122" s="46" t="s">
        <v>122</v>
      </c>
      <c r="D122" s="70">
        <f>SUM(E122+F122)</f>
        <v>0</v>
      </c>
      <c r="E122" s="70">
        <v>0</v>
      </c>
      <c r="F122" s="70">
        <v>0</v>
      </c>
      <c r="G122" s="70">
        <f>SUM(H122+I122)</f>
        <v>10000</v>
      </c>
      <c r="H122" s="70">
        <v>0</v>
      </c>
      <c r="I122" s="69">
        <v>10000</v>
      </c>
    </row>
    <row r="123" spans="1:9" ht="12.75">
      <c r="A123" s="87" t="s">
        <v>25</v>
      </c>
      <c r="B123" s="88"/>
      <c r="C123" s="89"/>
      <c r="D123" s="70">
        <f>SUM(E123)</f>
        <v>12000</v>
      </c>
      <c r="E123" s="70">
        <f>SUM(E119)</f>
        <v>12000</v>
      </c>
      <c r="F123" s="70">
        <v>0</v>
      </c>
      <c r="G123" s="70">
        <f>SUM(H123:I123)</f>
        <v>10000</v>
      </c>
      <c r="H123" s="70">
        <f>SUM(H119)</f>
        <v>0</v>
      </c>
      <c r="I123" s="70">
        <f>SUM(I119)</f>
        <v>10000</v>
      </c>
    </row>
    <row r="124" spans="1:9" ht="12.75">
      <c r="A124" s="85" t="s">
        <v>26</v>
      </c>
      <c r="B124" s="83"/>
      <c r="C124" s="84"/>
      <c r="D124" s="70">
        <f>SUM(E124:F124)</f>
        <v>1241397.52</v>
      </c>
      <c r="E124" s="70">
        <f>SUM(E15+E22+E26+E29+E33+E67+E89+E94+E105+E111+E118+E123)</f>
        <v>1132397.52</v>
      </c>
      <c r="F124" s="70">
        <f>SUM(F15+F22+F29+F33+F67+F89+F94+F105+F111+F118+F123)</f>
        <v>109000</v>
      </c>
      <c r="G124" s="70">
        <f>SUM(H124:I124)</f>
        <v>958840.52</v>
      </c>
      <c r="H124" s="70">
        <f>SUM(H15+H22+H29+H33+H67+H89+H94+H105+H111+H118+H123)</f>
        <v>698840.52</v>
      </c>
      <c r="I124" s="70">
        <f>SUM(I15+I22+I29+I67+I89+I94+I105+I111+I118+I123)</f>
        <v>260000</v>
      </c>
    </row>
    <row r="126" spans="1:9" s="54" customFormat="1" ht="12.75">
      <c r="A126" s="95" t="s">
        <v>133</v>
      </c>
      <c r="B126" s="95"/>
      <c r="C126" s="95"/>
      <c r="D126" s="66"/>
      <c r="G126" s="66"/>
      <c r="H126" s="66"/>
      <c r="I126" s="66"/>
    </row>
  </sheetData>
  <mergeCells count="22">
    <mergeCell ref="A123:C123"/>
    <mergeCell ref="A67:C67"/>
    <mergeCell ref="A33:C33"/>
    <mergeCell ref="A111:C111"/>
    <mergeCell ref="A118:C118"/>
    <mergeCell ref="A105:C105"/>
    <mergeCell ref="A94:C94"/>
    <mergeCell ref="A126:C126"/>
    <mergeCell ref="A6:I6"/>
    <mergeCell ref="A8:A9"/>
    <mergeCell ref="B8:B9"/>
    <mergeCell ref="C8:C9"/>
    <mergeCell ref="D8:D9"/>
    <mergeCell ref="E8:F8"/>
    <mergeCell ref="G8:G9"/>
    <mergeCell ref="A26:C26"/>
    <mergeCell ref="A124:C124"/>
    <mergeCell ref="H8:I8"/>
    <mergeCell ref="A22:C22"/>
    <mergeCell ref="A29:C29"/>
    <mergeCell ref="A106:I106"/>
    <mergeCell ref="A89:C89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1">
      <selection activeCell="E611" sqref="E61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118" t="s">
        <v>3</v>
      </c>
      <c r="B7" s="118"/>
      <c r="C7" s="119"/>
      <c r="D7" s="119"/>
      <c r="E7" s="119"/>
      <c r="F7" s="119"/>
      <c r="G7" s="120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98" t="s">
        <v>6</v>
      </c>
      <c r="B9" s="98" t="s">
        <v>102</v>
      </c>
      <c r="C9" s="100" t="s">
        <v>5</v>
      </c>
      <c r="D9" s="102" t="s">
        <v>7</v>
      </c>
      <c r="E9" s="53"/>
      <c r="F9" s="85" t="s">
        <v>8</v>
      </c>
      <c r="G9" s="86"/>
    </row>
    <row r="10" spans="1:7" ht="21" customHeight="1">
      <c r="A10" s="99"/>
      <c r="B10" s="99"/>
      <c r="C10" s="101"/>
      <c r="D10" s="103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87" t="s">
        <v>27</v>
      </c>
      <c r="B43" s="88"/>
      <c r="C43" s="89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87" t="s">
        <v>11</v>
      </c>
      <c r="B74" s="88"/>
      <c r="C74" s="89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87" t="s">
        <v>12</v>
      </c>
      <c r="B95" s="88"/>
      <c r="C95" s="89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87" t="s">
        <v>15</v>
      </c>
      <c r="B106" s="88"/>
      <c r="C106" s="89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87" t="s">
        <v>16</v>
      </c>
      <c r="B157" s="88"/>
      <c r="C157" s="89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21" t="s">
        <v>14</v>
      </c>
      <c r="B168" s="122"/>
      <c r="C168" s="123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90" t="s">
        <v>13</v>
      </c>
      <c r="B229" s="91"/>
      <c r="C229" s="92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87" t="s">
        <v>17</v>
      </c>
      <c r="B240" s="88"/>
      <c r="C240" s="89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87" t="s">
        <v>18</v>
      </c>
      <c r="B261" s="88"/>
      <c r="C261" s="89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87" t="s">
        <v>19</v>
      </c>
      <c r="B352" s="88"/>
      <c r="C352" s="89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87" t="s">
        <v>2</v>
      </c>
      <c r="B363" s="88"/>
      <c r="C363" s="117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87" t="s">
        <v>20</v>
      </c>
      <c r="B384" s="88"/>
      <c r="C384" s="89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87" t="s">
        <v>21</v>
      </c>
      <c r="B465" s="88"/>
      <c r="C465" s="89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87" t="s">
        <v>22</v>
      </c>
      <c r="B496" s="88"/>
      <c r="C496" s="89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87" t="s">
        <v>23</v>
      </c>
      <c r="B547" s="88"/>
      <c r="C547" s="89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87" t="s">
        <v>24</v>
      </c>
      <c r="B578" s="88"/>
      <c r="C578" s="89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87" t="s">
        <v>25</v>
      </c>
      <c r="B599" s="88"/>
      <c r="C599" s="89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85" t="s">
        <v>26</v>
      </c>
      <c r="B600" s="83"/>
      <c r="C600" s="84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115" t="s">
        <v>99</v>
      </c>
      <c r="B602" s="116"/>
      <c r="C602" s="92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110" t="s">
        <v>94</v>
      </c>
      <c r="B603" s="111"/>
      <c r="C603" s="112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110" t="s">
        <v>95</v>
      </c>
      <c r="B604" s="111"/>
      <c r="C604" s="112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7" t="s">
        <v>96</v>
      </c>
      <c r="B605" s="113"/>
      <c r="C605" s="114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90" t="s">
        <v>97</v>
      </c>
      <c r="B606" s="105"/>
      <c r="C606" s="106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7" t="s">
        <v>98</v>
      </c>
      <c r="B607" s="108"/>
      <c r="C607" s="109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90" t="s">
        <v>100</v>
      </c>
      <c r="B608" s="105"/>
      <c r="C608" s="106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2011-12-02T12:20:58Z</cp:lastPrinted>
  <dcterms:created xsi:type="dcterms:W3CDTF">2001-08-02T07:18:30Z</dcterms:created>
  <dcterms:modified xsi:type="dcterms:W3CDTF">2011-12-02T12:21:03Z</dcterms:modified>
  <cp:category/>
  <cp:version/>
  <cp:contentType/>
  <cp:contentStatus/>
</cp:coreProperties>
</file>