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'Arkusz1'!$A$2:$F$111</definedName>
  </definedNames>
  <calcPr fullCalcOnLoad="1"/>
</workbook>
</file>

<file path=xl/sharedStrings.xml><?xml version="1.0" encoding="utf-8"?>
<sst xmlns="http://schemas.openxmlformats.org/spreadsheetml/2006/main" count="113" uniqueCount="69">
  <si>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</si>
  <si>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</si>
  <si>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</si>
  <si>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</si>
  <si>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</si>
  <si>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</si>
  <si>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</si>
  <si>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</si>
  <si>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</si>
  <si>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 xml:space="preserve">wynagrodzenia bezosobowe </t>
  </si>
  <si>
    <t>92109 Domy i ośrodki kultury, świetlice i kluby : Razem</t>
  </si>
  <si>
    <t>921 Kultura i ochrona dziedzictwa narodowego - Razem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</si>
  <si>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</si>
  <si>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</si>
  <si>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</si>
  <si>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</si>
  <si>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01010 Infrastruktura wodociągowa i sanitacyjna wsi  :Razem</t>
  </si>
  <si>
    <t>010 Rolnictwo i łowiectwo - Razem</t>
  </si>
  <si>
    <t>Załącznik Nr 2</t>
  </si>
  <si>
    <t>851 Ochrona zdrowia - Razem</t>
  </si>
  <si>
    <t>85415 Pomoc materialna dla uczniów: Razem</t>
  </si>
  <si>
    <t>854 Edukacyjna opieka wychowawcza- Razem</t>
  </si>
  <si>
    <t>inne formy pomocy dla uczniów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</si>
  <si>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</si>
  <si>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</si>
  <si>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</si>
  <si>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opłaty z tytułu zakupu usług telekomunukacyjnych telefonii stacjonarnej</t>
  </si>
  <si>
    <t>składki na ubezpieczenia społeczne</t>
  </si>
  <si>
    <t>750 Administracja publiczna - Razem</t>
  </si>
  <si>
    <t>opłaty z tytułu zakupu usług telekomunukacyjnych telefonii komórkowej</t>
  </si>
  <si>
    <t>80101 Szkoły podstawowe: Razem</t>
  </si>
  <si>
    <t>80110 Gimnazja: Razem</t>
  </si>
  <si>
    <t>801 Oświata i wychowanie - Razem</t>
  </si>
  <si>
    <t>Wójta Gminy Michałowice</t>
  </si>
  <si>
    <t>różne opłaty i składki</t>
  </si>
  <si>
    <t>do Zarządzenia  Nr 141/2007</t>
  </si>
  <si>
    <t>z dnia 11 września 2007 r.</t>
  </si>
  <si>
    <t>zakup  materiałów i  wyposażenia</t>
  </si>
  <si>
    <t>85195 Pozostała działalność: Razem</t>
  </si>
  <si>
    <t>80120 Licea ogólnokształcące : Razem</t>
  </si>
  <si>
    <t>świadczenia społeczne</t>
  </si>
  <si>
    <t>85295 Pozostała działalność: Razem</t>
  </si>
  <si>
    <t>85412 Kolonie i obozy oraz inne formy wypoczynku dzieci i młodzieży szkolnej, a także szkolenia młodzieży: Razem</t>
  </si>
  <si>
    <t xml:space="preserve">dodatkowe wynagrodzenia roczne </t>
  </si>
  <si>
    <t>wpłaty na PFRON</t>
  </si>
  <si>
    <t>zakup leków, wyrobów medycznych i produktów biobójczych</t>
  </si>
  <si>
    <t>zakup usług zdrowotnych</t>
  </si>
  <si>
    <t>podróże służbowe krajowe</t>
  </si>
  <si>
    <t>podróże służbowe zagraniczne</t>
  </si>
  <si>
    <t>szkolenia pracowników niebędących członkami korpusu służby cywilnej</t>
  </si>
  <si>
    <t>zakup pomocy naukowych, dydaktycznych i książek</t>
  </si>
  <si>
    <t>80104 Przedszkola: Razem</t>
  </si>
  <si>
    <t>zakup akcesoriów komputerowych, w tym programów i licencji</t>
  </si>
  <si>
    <t>zakup materiałów papierniczych do sprzętu drukarskiego i urządzeń kserograficznych</t>
  </si>
  <si>
    <t>80146 Komisje egzaminacyjne: Razem</t>
  </si>
  <si>
    <t>85401 Świetlice szkolne: Razem</t>
  </si>
  <si>
    <t>85219 Ośrodki pomocy społecznej: Razem</t>
  </si>
  <si>
    <t xml:space="preserve">kary i odszkodowania wypłacane na rzecz osób fizycznych </t>
  </si>
  <si>
    <t>75022 Rady gmin  :Razem</t>
  </si>
  <si>
    <t>92120- Ochrona zabytków i opieka nad zabytkami: Razem</t>
  </si>
  <si>
    <t xml:space="preserve">różne opłaty i składki </t>
  </si>
  <si>
    <t>zakup materiałów i wyposażenia</t>
  </si>
  <si>
    <t>92605- Zadania w zakresie kultury fizycznej i sportu: Razem</t>
  </si>
  <si>
    <t>926 Kultura fizyczna i sport - Razem</t>
  </si>
  <si>
    <t>Plan po zmianach    74 111 429 zł</t>
  </si>
  <si>
    <t>zakup usług pozostałych</t>
  </si>
  <si>
    <t>75075 Promocja jednostek samorzadu terytorialnego : Razem</t>
  </si>
  <si>
    <t>90004 Utrzymanie zieleni w miastach i gminach: Razem</t>
  </si>
  <si>
    <t>900 Gospodarka komunalna i ochrona środowiska: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</si>
</sst>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1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  <font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SheetLayoutView="100" workbookViewId="0" topLeftCell="A1">
      <selection activeCell="I108" sqref="I108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18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45" t="s">
        <v>35</v>
      </c>
      <c r="F3" s="46"/>
      <c r="G3" s="3"/>
      <c r="H3" s="3"/>
      <c r="I3" s="3"/>
    </row>
    <row r="4" spans="1:9" ht="12.75" customHeight="1">
      <c r="A4" s="5"/>
      <c r="B4" s="5"/>
      <c r="C4" s="5"/>
      <c r="D4" s="6"/>
      <c r="E4" s="45" t="s">
        <v>33</v>
      </c>
      <c r="F4" s="46"/>
      <c r="G4" s="3"/>
      <c r="H4" s="3"/>
      <c r="I4" s="3"/>
    </row>
    <row r="5" spans="1:9" ht="12.75" customHeight="1">
      <c r="A5" s="5"/>
      <c r="B5" s="5"/>
      <c r="C5" s="5"/>
      <c r="D5" s="6"/>
      <c r="E5" s="45" t="s">
        <v>36</v>
      </c>
      <c r="F5" s="46"/>
      <c r="G5" s="3"/>
      <c r="H5" s="3"/>
      <c r="I5" s="3"/>
    </row>
    <row r="6" spans="1:9" ht="46.5" customHeight="1">
      <c r="A6" s="45" t="s">
        <v>23</v>
      </c>
      <c r="B6" s="45"/>
      <c r="C6" s="45"/>
      <c r="D6" s="45"/>
      <c r="E6" s="45"/>
      <c r="F6" s="45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31" t="s">
        <v>0</v>
      </c>
      <c r="B8" s="31" t="s">
        <v>1</v>
      </c>
      <c r="C8" s="31" t="s">
        <v>6</v>
      </c>
      <c r="D8" s="31" t="s">
        <v>2</v>
      </c>
      <c r="E8" s="24" t="s">
        <v>4</v>
      </c>
      <c r="F8" s="32" t="s">
        <v>5</v>
      </c>
    </row>
    <row r="9" spans="1:6" ht="14.25" customHeight="1">
      <c r="A9" s="31">
        <v>10</v>
      </c>
      <c r="B9" s="14">
        <v>1010</v>
      </c>
      <c r="C9" s="9">
        <v>4270</v>
      </c>
      <c r="D9" s="15" t="s">
        <v>15</v>
      </c>
      <c r="E9" s="27">
        <v>3000</v>
      </c>
      <c r="F9" s="32"/>
    </row>
    <row r="10" spans="1:6" ht="21.75" customHeight="1">
      <c r="A10" s="20"/>
      <c r="B10" s="30"/>
      <c r="C10" s="9">
        <v>4360</v>
      </c>
      <c r="D10" s="22" t="s">
        <v>29</v>
      </c>
      <c r="E10" s="27"/>
      <c r="F10" s="27">
        <v>3000</v>
      </c>
    </row>
    <row r="11" spans="1:6" ht="12.75" customHeight="1">
      <c r="A11" s="34" t="s">
        <v>16</v>
      </c>
      <c r="B11" s="47"/>
      <c r="C11" s="47"/>
      <c r="D11" s="47"/>
      <c r="E11" s="23">
        <f>SUM(E9:E10)</f>
        <v>3000</v>
      </c>
      <c r="F11" s="23">
        <f>SUM(F9:F10)</f>
        <v>3000</v>
      </c>
    </row>
    <row r="12" spans="1:6" ht="14.25" customHeight="1">
      <c r="A12" s="37" t="s">
        <v>17</v>
      </c>
      <c r="B12" s="37"/>
      <c r="C12" s="37"/>
      <c r="D12" s="37"/>
      <c r="E12" s="24">
        <f>SUM(E11)</f>
        <v>3000</v>
      </c>
      <c r="F12" s="24">
        <f>SUM(F11)</f>
        <v>3000</v>
      </c>
    </row>
    <row r="13" spans="1:6" ht="15.75" customHeight="1">
      <c r="A13" s="20">
        <v>600</v>
      </c>
      <c r="B13" s="14">
        <v>60016</v>
      </c>
      <c r="C13" s="9">
        <v>4300</v>
      </c>
      <c r="D13" s="15" t="s">
        <v>13</v>
      </c>
      <c r="E13" s="27">
        <v>400</v>
      </c>
      <c r="F13" s="27"/>
    </row>
    <row r="14" spans="1:6" ht="26.25" customHeight="1">
      <c r="A14" s="10"/>
      <c r="B14" s="14"/>
      <c r="C14" s="9">
        <v>4590</v>
      </c>
      <c r="D14" s="22" t="s">
        <v>57</v>
      </c>
      <c r="E14" s="27"/>
      <c r="F14" s="27">
        <v>400</v>
      </c>
    </row>
    <row r="15" spans="1:6" ht="12.75" customHeight="1">
      <c r="A15" s="34" t="s">
        <v>24</v>
      </c>
      <c r="B15" s="47"/>
      <c r="C15" s="47"/>
      <c r="D15" s="47"/>
      <c r="E15" s="23">
        <f>SUM(E13:E14)</f>
        <v>400</v>
      </c>
      <c r="F15" s="23">
        <f>SUM(F13:F14)</f>
        <v>400</v>
      </c>
    </row>
    <row r="16" spans="1:6" ht="14.25" customHeight="1">
      <c r="A16" s="37" t="s">
        <v>25</v>
      </c>
      <c r="B16" s="37"/>
      <c r="C16" s="37"/>
      <c r="D16" s="37"/>
      <c r="E16" s="24">
        <f>SUM(E15)</f>
        <v>400</v>
      </c>
      <c r="F16" s="24">
        <f>SUM(F15)</f>
        <v>400</v>
      </c>
    </row>
    <row r="17" spans="1:6" ht="25.5" customHeight="1">
      <c r="A17" s="20">
        <v>750</v>
      </c>
      <c r="B17" s="9">
        <v>75022</v>
      </c>
      <c r="C17" s="9">
        <v>4360</v>
      </c>
      <c r="D17" s="22" t="s">
        <v>29</v>
      </c>
      <c r="E17" s="27"/>
      <c r="F17" s="27">
        <v>2000</v>
      </c>
    </row>
    <row r="18" spans="1:6" ht="26.25" customHeight="1">
      <c r="A18" s="20"/>
      <c r="B18" s="20"/>
      <c r="C18" s="9">
        <v>4370</v>
      </c>
      <c r="D18" s="22" t="s">
        <v>26</v>
      </c>
      <c r="E18" s="27">
        <v>2000</v>
      </c>
      <c r="F18" s="27"/>
    </row>
    <row r="19" spans="1:6" ht="14.25" customHeight="1">
      <c r="A19" s="34" t="s">
        <v>58</v>
      </c>
      <c r="B19" s="48"/>
      <c r="C19" s="48"/>
      <c r="D19" s="48"/>
      <c r="E19" s="23">
        <f>SUM(E17:E18)</f>
        <v>2000</v>
      </c>
      <c r="F19" s="23">
        <f>SUM(F17:F18)</f>
        <v>2000</v>
      </c>
    </row>
    <row r="20" spans="1:6" ht="14.25" customHeight="1">
      <c r="A20" s="25"/>
      <c r="B20" s="9">
        <v>75075</v>
      </c>
      <c r="C20" s="9">
        <v>4210</v>
      </c>
      <c r="D20" s="15" t="s">
        <v>37</v>
      </c>
      <c r="E20" s="27">
        <v>4813</v>
      </c>
      <c r="F20" s="27"/>
    </row>
    <row r="21" spans="1:6" ht="14.25" customHeight="1">
      <c r="A21" s="25"/>
      <c r="B21" s="30"/>
      <c r="C21" s="9">
        <v>4300</v>
      </c>
      <c r="D21" s="10" t="s">
        <v>13</v>
      </c>
      <c r="E21" s="27"/>
      <c r="F21" s="27">
        <v>4813</v>
      </c>
    </row>
    <row r="22" spans="1:6" ht="14.25" customHeight="1">
      <c r="A22" s="34" t="s">
        <v>66</v>
      </c>
      <c r="B22" s="34"/>
      <c r="C22" s="34"/>
      <c r="D22" s="34"/>
      <c r="E22" s="23">
        <f>SUM(E20:E21)</f>
        <v>4813</v>
      </c>
      <c r="F22" s="23">
        <f>SUM(F20:F21)</f>
        <v>4813</v>
      </c>
    </row>
    <row r="23" spans="1:6" ht="14.25" customHeight="1">
      <c r="A23" s="37" t="s">
        <v>28</v>
      </c>
      <c r="B23" s="38"/>
      <c r="C23" s="38"/>
      <c r="D23" s="38"/>
      <c r="E23" s="24">
        <f>SUM(E19+E22)</f>
        <v>6813</v>
      </c>
      <c r="F23" s="24">
        <f>SUM(F19+F22)</f>
        <v>6813</v>
      </c>
    </row>
    <row r="24" spans="1:6" ht="12.75" customHeight="1">
      <c r="A24" s="20">
        <v>801</v>
      </c>
      <c r="B24" s="9">
        <v>80101</v>
      </c>
      <c r="C24" s="9">
        <v>4010</v>
      </c>
      <c r="D24" s="10" t="s">
        <v>14</v>
      </c>
      <c r="E24" s="27"/>
      <c r="F24" s="27">
        <v>21945</v>
      </c>
    </row>
    <row r="25" spans="1:6" ht="12.75" customHeight="1">
      <c r="A25" s="20"/>
      <c r="B25" s="9"/>
      <c r="C25" s="9">
        <v>4040</v>
      </c>
      <c r="D25" s="10" t="s">
        <v>43</v>
      </c>
      <c r="E25" s="27">
        <v>13131</v>
      </c>
      <c r="F25" s="27"/>
    </row>
    <row r="26" spans="1:6" ht="12.75" customHeight="1">
      <c r="A26" s="20"/>
      <c r="B26" s="10"/>
      <c r="C26" s="9">
        <v>4110</v>
      </c>
      <c r="D26" s="10" t="s">
        <v>27</v>
      </c>
      <c r="E26" s="27"/>
      <c r="F26" s="27">
        <v>3833</v>
      </c>
    </row>
    <row r="27" spans="1:6" ht="12.75" customHeight="1">
      <c r="A27" s="20"/>
      <c r="B27" s="10"/>
      <c r="C27" s="9">
        <v>4120</v>
      </c>
      <c r="D27" s="10" t="s">
        <v>8</v>
      </c>
      <c r="E27" s="27"/>
      <c r="F27" s="27">
        <v>538</v>
      </c>
    </row>
    <row r="28" spans="1:6" ht="12.75" customHeight="1">
      <c r="A28" s="20"/>
      <c r="B28" s="10"/>
      <c r="C28" s="9">
        <v>4140</v>
      </c>
      <c r="D28" s="10" t="s">
        <v>44</v>
      </c>
      <c r="E28" s="27">
        <v>17100</v>
      </c>
      <c r="F28" s="27"/>
    </row>
    <row r="29" spans="1:6" ht="12.75" customHeight="1">
      <c r="A29" s="20"/>
      <c r="B29" s="10"/>
      <c r="C29" s="9">
        <v>4210</v>
      </c>
      <c r="D29" s="15" t="s">
        <v>37</v>
      </c>
      <c r="E29" s="27"/>
      <c r="F29" s="27">
        <v>22731</v>
      </c>
    </row>
    <row r="30" spans="1:6" ht="26.25" customHeight="1">
      <c r="A30" s="20"/>
      <c r="B30" s="10"/>
      <c r="C30" s="9">
        <v>4230</v>
      </c>
      <c r="D30" s="10" t="s">
        <v>45</v>
      </c>
      <c r="E30" s="27"/>
      <c r="F30" s="27">
        <v>2500</v>
      </c>
    </row>
    <row r="31" spans="1:6" ht="26.25" customHeight="1">
      <c r="A31" s="20"/>
      <c r="B31" s="10"/>
      <c r="C31" s="9">
        <v>4240</v>
      </c>
      <c r="D31" s="10" t="s">
        <v>50</v>
      </c>
      <c r="E31" s="27"/>
      <c r="F31" s="27">
        <v>2000</v>
      </c>
    </row>
    <row r="32" spans="1:6" ht="12.75" customHeight="1">
      <c r="A32" s="20"/>
      <c r="B32" s="10"/>
      <c r="C32" s="9">
        <v>4270</v>
      </c>
      <c r="D32" s="15" t="s">
        <v>15</v>
      </c>
      <c r="E32" s="27"/>
      <c r="F32" s="27">
        <v>8000</v>
      </c>
    </row>
    <row r="33" spans="1:6" ht="12.75" customHeight="1">
      <c r="A33" s="20"/>
      <c r="B33" s="10"/>
      <c r="C33" s="9">
        <v>4280</v>
      </c>
      <c r="D33" s="10" t="s">
        <v>46</v>
      </c>
      <c r="E33" s="27">
        <v>3000</v>
      </c>
      <c r="F33" s="27"/>
    </row>
    <row r="34" spans="1:6" ht="12.75" customHeight="1">
      <c r="A34" s="20"/>
      <c r="B34" s="10"/>
      <c r="C34" s="9">
        <v>4300</v>
      </c>
      <c r="D34" s="15" t="s">
        <v>13</v>
      </c>
      <c r="E34" s="27"/>
      <c r="F34" s="27">
        <v>6000</v>
      </c>
    </row>
    <row r="35" spans="1:6" ht="23.25" customHeight="1">
      <c r="A35" s="20"/>
      <c r="B35" s="10"/>
      <c r="C35" s="9">
        <v>4370</v>
      </c>
      <c r="D35" s="22" t="s">
        <v>26</v>
      </c>
      <c r="E35" s="27">
        <v>5000</v>
      </c>
      <c r="F35" s="27"/>
    </row>
    <row r="36" spans="1:6" ht="12.75" customHeight="1">
      <c r="A36" s="20"/>
      <c r="B36" s="10"/>
      <c r="C36" s="9">
        <v>4410</v>
      </c>
      <c r="D36" s="10" t="s">
        <v>47</v>
      </c>
      <c r="E36" s="27">
        <v>800</v>
      </c>
      <c r="F36" s="27"/>
    </row>
    <row r="37" spans="1:6" ht="12.75" customHeight="1">
      <c r="A37" s="20"/>
      <c r="B37" s="10"/>
      <c r="C37" s="9">
        <v>4420</v>
      </c>
      <c r="D37" s="10" t="s">
        <v>48</v>
      </c>
      <c r="E37" s="27">
        <v>2000</v>
      </c>
      <c r="F37" s="27"/>
    </row>
    <row r="38" spans="1:6" ht="26.25" customHeight="1">
      <c r="A38" s="20"/>
      <c r="B38" s="10"/>
      <c r="C38" s="9">
        <v>4700</v>
      </c>
      <c r="D38" s="10" t="s">
        <v>49</v>
      </c>
      <c r="E38" s="27">
        <v>1000</v>
      </c>
      <c r="F38" s="27"/>
    </row>
    <row r="39" spans="1:6" ht="12.75" customHeight="1">
      <c r="A39" s="34" t="s">
        <v>30</v>
      </c>
      <c r="B39" s="36"/>
      <c r="C39" s="36"/>
      <c r="D39" s="36"/>
      <c r="E39" s="23">
        <f>SUM(E24:E38)</f>
        <v>42031</v>
      </c>
      <c r="F39" s="23">
        <f>SUM(F24:F38)</f>
        <v>67547</v>
      </c>
    </row>
    <row r="40" spans="1:6" ht="12.75" customHeight="1">
      <c r="A40" s="25"/>
      <c r="B40" s="9">
        <v>80104</v>
      </c>
      <c r="C40" s="9">
        <v>4040</v>
      </c>
      <c r="D40" s="10" t="s">
        <v>43</v>
      </c>
      <c r="E40" s="23">
        <v>4500</v>
      </c>
      <c r="F40" s="23"/>
    </row>
    <row r="41" spans="1:6" ht="12.75" customHeight="1">
      <c r="A41" s="25"/>
      <c r="B41" s="9"/>
      <c r="C41" s="9">
        <v>4210</v>
      </c>
      <c r="D41" s="15" t="s">
        <v>37</v>
      </c>
      <c r="E41" s="23"/>
      <c r="F41" s="23">
        <v>1500</v>
      </c>
    </row>
    <row r="42" spans="1:6" ht="25.5" customHeight="1">
      <c r="A42" s="25"/>
      <c r="B42" s="9"/>
      <c r="C42" s="9">
        <v>4240</v>
      </c>
      <c r="D42" s="10" t="s">
        <v>50</v>
      </c>
      <c r="E42" s="23"/>
      <c r="F42" s="23">
        <v>3500</v>
      </c>
    </row>
    <row r="43" spans="1:6" ht="12.75" customHeight="1">
      <c r="A43" s="25"/>
      <c r="B43" s="9"/>
      <c r="C43" s="9">
        <v>4270</v>
      </c>
      <c r="D43" s="15" t="s">
        <v>15</v>
      </c>
      <c r="E43" s="23"/>
      <c r="F43" s="23">
        <v>1500</v>
      </c>
    </row>
    <row r="44" spans="1:6" ht="27.75" customHeight="1">
      <c r="A44" s="25"/>
      <c r="B44" s="9"/>
      <c r="C44" s="9">
        <v>4370</v>
      </c>
      <c r="D44" s="22" t="s">
        <v>26</v>
      </c>
      <c r="E44" s="23">
        <v>2160</v>
      </c>
      <c r="F44" s="23"/>
    </row>
    <row r="45" spans="1:6" ht="12.75" customHeight="1">
      <c r="A45" s="25"/>
      <c r="B45" s="9"/>
      <c r="C45" s="9">
        <v>4410</v>
      </c>
      <c r="D45" s="10" t="s">
        <v>47</v>
      </c>
      <c r="E45" s="23"/>
      <c r="F45" s="23">
        <v>160</v>
      </c>
    </row>
    <row r="46" spans="1:6" ht="12.75" customHeight="1">
      <c r="A46" s="34" t="s">
        <v>51</v>
      </c>
      <c r="B46" s="36"/>
      <c r="C46" s="36"/>
      <c r="D46" s="36"/>
      <c r="E46" s="23">
        <f>SUM(E40:E45)</f>
        <v>6660</v>
      </c>
      <c r="F46" s="23">
        <f>SUM(F40:F45)</f>
        <v>6660</v>
      </c>
    </row>
    <row r="47" spans="1:6" ht="12.75" customHeight="1">
      <c r="A47" s="25"/>
      <c r="B47" s="9">
        <v>80110</v>
      </c>
      <c r="C47" s="9">
        <v>4040</v>
      </c>
      <c r="D47" s="10" t="s">
        <v>43</v>
      </c>
      <c r="E47" s="23">
        <v>2991</v>
      </c>
      <c r="F47" s="23"/>
    </row>
    <row r="48" spans="1:6" ht="12.75" customHeight="1">
      <c r="A48" s="25"/>
      <c r="B48" s="26"/>
      <c r="C48" s="9">
        <v>4140</v>
      </c>
      <c r="D48" s="10" t="s">
        <v>44</v>
      </c>
      <c r="E48" s="23">
        <v>12756</v>
      </c>
      <c r="F48" s="23"/>
    </row>
    <row r="49" spans="1:6" ht="12.75" customHeight="1">
      <c r="A49" s="20"/>
      <c r="B49" s="30"/>
      <c r="C49" s="9">
        <v>4210</v>
      </c>
      <c r="D49" s="15" t="s">
        <v>37</v>
      </c>
      <c r="E49" s="27"/>
      <c r="F49" s="27">
        <v>7633</v>
      </c>
    </row>
    <row r="50" spans="1:6" ht="27.75" customHeight="1">
      <c r="A50" s="20"/>
      <c r="B50" s="10"/>
      <c r="C50" s="9">
        <v>4240</v>
      </c>
      <c r="D50" s="10" t="s">
        <v>50</v>
      </c>
      <c r="E50" s="27"/>
      <c r="F50" s="27">
        <v>9614</v>
      </c>
    </row>
    <row r="51" spans="1:6" ht="12.75" customHeight="1">
      <c r="A51" s="20"/>
      <c r="B51" s="10"/>
      <c r="C51" s="9">
        <v>4280</v>
      </c>
      <c r="D51" s="10" t="s">
        <v>46</v>
      </c>
      <c r="E51" s="27">
        <v>1000</v>
      </c>
      <c r="F51" s="27"/>
    </row>
    <row r="52" spans="1:6" ht="13.5" customHeight="1">
      <c r="A52" s="20"/>
      <c r="B52" s="10"/>
      <c r="C52" s="9">
        <v>4300</v>
      </c>
      <c r="D52" s="15" t="s">
        <v>13</v>
      </c>
      <c r="E52" s="27"/>
      <c r="F52" s="27">
        <v>4500</v>
      </c>
    </row>
    <row r="53" spans="1:6" ht="14.25" customHeight="1">
      <c r="A53" s="20"/>
      <c r="B53" s="10"/>
      <c r="C53" s="9">
        <v>4410</v>
      </c>
      <c r="D53" s="10" t="s">
        <v>47</v>
      </c>
      <c r="E53" s="27">
        <v>1000</v>
      </c>
      <c r="F53" s="27"/>
    </row>
    <row r="54" spans="1:6" ht="13.5" customHeight="1">
      <c r="A54" s="20"/>
      <c r="B54" s="10"/>
      <c r="C54" s="9">
        <v>4420</v>
      </c>
      <c r="D54" s="10" t="s">
        <v>48</v>
      </c>
      <c r="E54" s="27"/>
      <c r="F54" s="27">
        <v>1000</v>
      </c>
    </row>
    <row r="55" spans="1:6" ht="27.75" customHeight="1">
      <c r="A55" s="20"/>
      <c r="B55" s="10"/>
      <c r="C55" s="9">
        <v>4700</v>
      </c>
      <c r="D55" s="10" t="s">
        <v>49</v>
      </c>
      <c r="E55" s="27">
        <v>1000</v>
      </c>
      <c r="F55" s="27"/>
    </row>
    <row r="56" spans="1:6" ht="27.75" customHeight="1">
      <c r="A56" s="20"/>
      <c r="B56" s="10"/>
      <c r="C56" s="9">
        <v>4740</v>
      </c>
      <c r="D56" s="10" t="s">
        <v>53</v>
      </c>
      <c r="E56" s="27">
        <v>3000</v>
      </c>
      <c r="F56" s="27"/>
    </row>
    <row r="57" spans="1:6" ht="27" customHeight="1">
      <c r="A57" s="20"/>
      <c r="B57" s="10"/>
      <c r="C57" s="9">
        <v>4750</v>
      </c>
      <c r="D57" s="10" t="s">
        <v>52</v>
      </c>
      <c r="E57" s="27">
        <v>1000</v>
      </c>
      <c r="F57" s="27"/>
    </row>
    <row r="58" spans="1:6" ht="12.75" customHeight="1">
      <c r="A58" s="34" t="s">
        <v>31</v>
      </c>
      <c r="B58" s="36"/>
      <c r="C58" s="36"/>
      <c r="D58" s="36"/>
      <c r="E58" s="23">
        <f>SUM(E47:E57)</f>
        <v>22747</v>
      </c>
      <c r="F58" s="23">
        <f>SUM(F47:F57)</f>
        <v>22747</v>
      </c>
    </row>
    <row r="59" spans="1:6" ht="12.75" customHeight="1">
      <c r="A59" s="25"/>
      <c r="B59" s="9">
        <v>80120</v>
      </c>
      <c r="C59" s="9">
        <v>4010</v>
      </c>
      <c r="D59" s="10" t="s">
        <v>14</v>
      </c>
      <c r="E59" s="23"/>
      <c r="F59" s="23">
        <v>2275</v>
      </c>
    </row>
    <row r="60" spans="1:6" ht="12.75" customHeight="1">
      <c r="A60" s="25"/>
      <c r="B60" s="10"/>
      <c r="C60" s="9">
        <v>4110</v>
      </c>
      <c r="D60" s="10" t="s">
        <v>27</v>
      </c>
      <c r="E60" s="23"/>
      <c r="F60" s="23">
        <v>397</v>
      </c>
    </row>
    <row r="61" spans="1:6" ht="12.75" customHeight="1">
      <c r="A61" s="25"/>
      <c r="B61" s="10"/>
      <c r="C61" s="9">
        <v>4120</v>
      </c>
      <c r="D61" s="10" t="s">
        <v>8</v>
      </c>
      <c r="E61" s="23"/>
      <c r="F61" s="23">
        <v>56</v>
      </c>
    </row>
    <row r="62" spans="1:6" ht="12.75" customHeight="1">
      <c r="A62" s="25"/>
      <c r="B62" s="10"/>
      <c r="C62" s="9">
        <v>4410</v>
      </c>
      <c r="D62" s="10" t="s">
        <v>47</v>
      </c>
      <c r="E62" s="23"/>
      <c r="F62" s="23">
        <v>800</v>
      </c>
    </row>
    <row r="63" spans="1:6" ht="12.75" customHeight="1">
      <c r="A63" s="34" t="s">
        <v>39</v>
      </c>
      <c r="B63" s="35"/>
      <c r="C63" s="35"/>
      <c r="D63" s="35"/>
      <c r="E63" s="23">
        <f>SUM(E59:E62)</f>
        <v>0</v>
      </c>
      <c r="F63" s="23">
        <f>SUM(F59:F62)</f>
        <v>3528</v>
      </c>
    </row>
    <row r="64" spans="1:6" ht="12.75" customHeight="1">
      <c r="A64" s="25"/>
      <c r="B64" s="9">
        <v>80146</v>
      </c>
      <c r="C64" s="9">
        <v>4300</v>
      </c>
      <c r="D64" s="15" t="s">
        <v>13</v>
      </c>
      <c r="E64" s="23"/>
      <c r="F64" s="23">
        <v>500</v>
      </c>
    </row>
    <row r="65" spans="1:6" ht="30" customHeight="1">
      <c r="A65" s="25"/>
      <c r="B65" s="9"/>
      <c r="C65" s="9">
        <v>4700</v>
      </c>
      <c r="D65" s="10" t="s">
        <v>49</v>
      </c>
      <c r="E65" s="23">
        <v>500</v>
      </c>
      <c r="F65" s="23"/>
    </row>
    <row r="66" spans="1:6" ht="12.75" customHeight="1">
      <c r="A66" s="34" t="s">
        <v>54</v>
      </c>
      <c r="B66" s="36"/>
      <c r="C66" s="36"/>
      <c r="D66" s="36"/>
      <c r="E66" s="23">
        <f>SUM(E64:E65)</f>
        <v>500</v>
      </c>
      <c r="F66" s="23">
        <f>SUM(F64:F65)</f>
        <v>500</v>
      </c>
    </row>
    <row r="67" spans="1:6" ht="12.75" customHeight="1">
      <c r="A67" s="37" t="s">
        <v>32</v>
      </c>
      <c r="B67" s="37"/>
      <c r="C67" s="37"/>
      <c r="D67" s="37"/>
      <c r="E67" s="24">
        <f>SUM(E39+E46+E58+E66)</f>
        <v>71938</v>
      </c>
      <c r="F67" s="24">
        <f>SUM(F39+F46+F58+F63+F66)</f>
        <v>100982</v>
      </c>
    </row>
    <row r="68" spans="1:6" ht="12.75" customHeight="1">
      <c r="A68" s="18">
        <v>851</v>
      </c>
      <c r="B68" s="9">
        <v>85195</v>
      </c>
      <c r="C68" s="9">
        <v>4210</v>
      </c>
      <c r="D68" s="15" t="s">
        <v>37</v>
      </c>
      <c r="E68" s="16"/>
      <c r="F68" s="16">
        <v>80</v>
      </c>
    </row>
    <row r="69" spans="1:6" ht="12.75" customHeight="1">
      <c r="A69" s="34" t="s">
        <v>38</v>
      </c>
      <c r="B69" s="35"/>
      <c r="C69" s="35"/>
      <c r="D69" s="35"/>
      <c r="E69" s="17">
        <f>SUM(E68)</f>
        <v>0</v>
      </c>
      <c r="F69" s="17">
        <f>SUM(F68)</f>
        <v>80</v>
      </c>
    </row>
    <row r="70" spans="1:6" ht="12.75" customHeight="1">
      <c r="A70" s="37" t="s">
        <v>19</v>
      </c>
      <c r="B70" s="37"/>
      <c r="C70" s="37"/>
      <c r="D70" s="37"/>
      <c r="E70" s="13">
        <f>SUM(E69)</f>
        <v>0</v>
      </c>
      <c r="F70" s="13">
        <f>SUM(F69)</f>
        <v>80</v>
      </c>
    </row>
    <row r="71" spans="1:6" ht="12.75" customHeight="1">
      <c r="A71" s="20">
        <v>852</v>
      </c>
      <c r="B71" s="9">
        <v>85219</v>
      </c>
      <c r="C71" s="9">
        <v>4110</v>
      </c>
      <c r="D71" s="10" t="s">
        <v>27</v>
      </c>
      <c r="E71" s="16">
        <v>150</v>
      </c>
      <c r="F71" s="16"/>
    </row>
    <row r="72" spans="1:6" ht="12.75" customHeight="1">
      <c r="A72" s="20"/>
      <c r="B72" s="10"/>
      <c r="C72" s="9">
        <v>4120</v>
      </c>
      <c r="D72" s="10" t="s">
        <v>8</v>
      </c>
      <c r="E72" s="16"/>
      <c r="F72" s="16">
        <v>150</v>
      </c>
    </row>
    <row r="73" spans="1:6" ht="12.75" customHeight="1">
      <c r="A73" s="20"/>
      <c r="B73" s="10"/>
      <c r="C73" s="9">
        <v>4210</v>
      </c>
      <c r="D73" s="15" t="s">
        <v>37</v>
      </c>
      <c r="E73" s="16">
        <v>710</v>
      </c>
      <c r="F73" s="16"/>
    </row>
    <row r="74" spans="1:6" ht="12.75" customHeight="1">
      <c r="A74" s="20"/>
      <c r="B74" s="10"/>
      <c r="C74" s="9">
        <v>4270</v>
      </c>
      <c r="D74" s="15" t="s">
        <v>15</v>
      </c>
      <c r="E74" s="16"/>
      <c r="F74" s="16">
        <v>887</v>
      </c>
    </row>
    <row r="75" spans="1:6" ht="12.75" customHeight="1">
      <c r="A75" s="20"/>
      <c r="B75" s="10"/>
      <c r="C75" s="9">
        <v>4280</v>
      </c>
      <c r="D75" s="10" t="s">
        <v>46</v>
      </c>
      <c r="E75" s="16">
        <v>80</v>
      </c>
      <c r="F75" s="16"/>
    </row>
    <row r="76" spans="1:6" ht="12.75" customHeight="1">
      <c r="A76" s="20"/>
      <c r="B76" s="10"/>
      <c r="C76" s="9">
        <v>4430</v>
      </c>
      <c r="D76" s="33" t="s">
        <v>34</v>
      </c>
      <c r="E76" s="16">
        <v>1097</v>
      </c>
      <c r="F76" s="16"/>
    </row>
    <row r="77" spans="1:6" ht="28.5" customHeight="1">
      <c r="A77" s="20"/>
      <c r="B77" s="10"/>
      <c r="C77" s="9">
        <v>4740</v>
      </c>
      <c r="D77" s="10" t="s">
        <v>53</v>
      </c>
      <c r="E77" s="16">
        <v>400</v>
      </c>
      <c r="F77" s="16"/>
    </row>
    <row r="78" spans="1:6" ht="25.5" customHeight="1">
      <c r="A78" s="20"/>
      <c r="B78" s="10"/>
      <c r="C78" s="9">
        <v>4750</v>
      </c>
      <c r="D78" s="10" t="s">
        <v>52</v>
      </c>
      <c r="E78" s="16"/>
      <c r="F78" s="16">
        <v>1400</v>
      </c>
    </row>
    <row r="79" spans="1:6" ht="12.75" customHeight="1">
      <c r="A79" s="34" t="s">
        <v>56</v>
      </c>
      <c r="B79" s="39"/>
      <c r="C79" s="39"/>
      <c r="D79" s="39"/>
      <c r="E79" s="17">
        <f>SUM(E71:E78)</f>
        <v>2437</v>
      </c>
      <c r="F79" s="17">
        <f>SUM(F71:F78)</f>
        <v>2437</v>
      </c>
    </row>
    <row r="80" spans="1:6" ht="12.75" customHeight="1">
      <c r="A80" s="30"/>
      <c r="B80" s="9">
        <v>85295</v>
      </c>
      <c r="C80" s="9">
        <v>3110</v>
      </c>
      <c r="D80" s="10" t="s">
        <v>40</v>
      </c>
      <c r="E80" s="16"/>
      <c r="F80" s="16">
        <v>6700</v>
      </c>
    </row>
    <row r="81" spans="1:6" ht="15.75" customHeight="1">
      <c r="A81" s="34" t="s">
        <v>41</v>
      </c>
      <c r="B81" s="39"/>
      <c r="C81" s="39"/>
      <c r="D81" s="39"/>
      <c r="E81" s="17">
        <f>SUM(E80:E80)</f>
        <v>0</v>
      </c>
      <c r="F81" s="17">
        <f>SUM(F80:F80)</f>
        <v>6700</v>
      </c>
    </row>
    <row r="82" spans="1:6" ht="13.5" customHeight="1">
      <c r="A82" s="37" t="s">
        <v>12</v>
      </c>
      <c r="B82" s="37"/>
      <c r="C82" s="37"/>
      <c r="D82" s="37"/>
      <c r="E82" s="13">
        <f>SUM(E79+E81)</f>
        <v>2437</v>
      </c>
      <c r="F82" s="13">
        <f>SUM(F81+F79)</f>
        <v>9137</v>
      </c>
    </row>
    <row r="83" spans="1:6" ht="13.5" customHeight="1">
      <c r="A83" s="18">
        <v>854</v>
      </c>
      <c r="B83" s="9">
        <v>85401</v>
      </c>
      <c r="C83" s="9">
        <v>4040</v>
      </c>
      <c r="D83" s="10" t="s">
        <v>43</v>
      </c>
      <c r="E83" s="16">
        <v>1900</v>
      </c>
      <c r="F83" s="16"/>
    </row>
    <row r="84" spans="1:6" ht="13.5" customHeight="1">
      <c r="A84" s="20"/>
      <c r="B84" s="9"/>
      <c r="C84" s="9">
        <v>4210</v>
      </c>
      <c r="D84" s="15" t="s">
        <v>37</v>
      </c>
      <c r="E84" s="16"/>
      <c r="F84" s="16">
        <v>1900</v>
      </c>
    </row>
    <row r="85" spans="1:6" ht="13.5" customHeight="1">
      <c r="A85" s="34" t="s">
        <v>55</v>
      </c>
      <c r="B85" s="35"/>
      <c r="C85" s="35"/>
      <c r="D85" s="35"/>
      <c r="E85" s="17">
        <f>SUM(E83:E84)</f>
        <v>1900</v>
      </c>
      <c r="F85" s="17">
        <f>SUM(F83:F84)</f>
        <v>1900</v>
      </c>
    </row>
    <row r="86" spans="1:6" ht="13.5" customHeight="1">
      <c r="A86" s="30"/>
      <c r="B86" s="9">
        <v>85415</v>
      </c>
      <c r="C86" s="9">
        <v>3260</v>
      </c>
      <c r="D86" s="10" t="s">
        <v>22</v>
      </c>
      <c r="E86" s="13"/>
      <c r="F86" s="16">
        <v>5950</v>
      </c>
    </row>
    <row r="87" spans="1:6" ht="13.5" customHeight="1">
      <c r="A87" s="34" t="s">
        <v>20</v>
      </c>
      <c r="B87" s="35"/>
      <c r="C87" s="35"/>
      <c r="D87" s="35"/>
      <c r="E87" s="13">
        <f>SUM(E86)</f>
        <v>0</v>
      </c>
      <c r="F87" s="17">
        <f>SUM(F86)</f>
        <v>5950</v>
      </c>
    </row>
    <row r="88" spans="1:6" ht="15.75" customHeight="1">
      <c r="A88" s="18"/>
      <c r="B88" s="9">
        <v>85412</v>
      </c>
      <c r="C88" s="9">
        <v>4300</v>
      </c>
      <c r="D88" s="15" t="s">
        <v>13</v>
      </c>
      <c r="E88" s="13"/>
      <c r="F88" s="17">
        <v>7099</v>
      </c>
    </row>
    <row r="89" spans="1:6" ht="27" customHeight="1">
      <c r="A89" s="34" t="s">
        <v>42</v>
      </c>
      <c r="B89" s="35"/>
      <c r="C89" s="35"/>
      <c r="D89" s="35"/>
      <c r="E89" s="17">
        <f>SUM(E88)</f>
        <v>0</v>
      </c>
      <c r="F89" s="17">
        <f>SUM(F88)</f>
        <v>7099</v>
      </c>
    </row>
    <row r="90" spans="1:6" ht="13.5" customHeight="1">
      <c r="A90" s="37" t="s">
        <v>21</v>
      </c>
      <c r="B90" s="37"/>
      <c r="C90" s="37"/>
      <c r="D90" s="37"/>
      <c r="E90" s="13">
        <f>SUM(E85+E87+E89)</f>
        <v>1900</v>
      </c>
      <c r="F90" s="13">
        <f>SUM(F85+F87+F89)</f>
        <v>14949</v>
      </c>
    </row>
    <row r="91" spans="1:6" ht="13.5" customHeight="1">
      <c r="A91" s="20">
        <v>900</v>
      </c>
      <c r="B91" s="9">
        <v>90004</v>
      </c>
      <c r="C91" s="9">
        <v>4210</v>
      </c>
      <c r="D91" s="10" t="s">
        <v>61</v>
      </c>
      <c r="E91" s="16"/>
      <c r="F91" s="16">
        <v>2253</v>
      </c>
    </row>
    <row r="92" spans="1:6" ht="13.5" customHeight="1">
      <c r="A92" s="20"/>
      <c r="B92" s="9"/>
      <c r="C92" s="9">
        <v>4300</v>
      </c>
      <c r="D92" s="10" t="s">
        <v>65</v>
      </c>
      <c r="E92" s="16">
        <v>2253</v>
      </c>
      <c r="F92" s="16"/>
    </row>
    <row r="93" spans="1:6" ht="13.5" customHeight="1">
      <c r="A93" s="34" t="s">
        <v>67</v>
      </c>
      <c r="B93" s="39"/>
      <c r="C93" s="39"/>
      <c r="D93" s="39"/>
      <c r="E93" s="17">
        <f>SUM(E91:E92)</f>
        <v>2253</v>
      </c>
      <c r="F93" s="17">
        <f>SUM(F91:F92)</f>
        <v>2253</v>
      </c>
    </row>
    <row r="94" spans="1:6" ht="13.5" customHeight="1">
      <c r="A94" s="37" t="s">
        <v>68</v>
      </c>
      <c r="B94" s="37"/>
      <c r="C94" s="37"/>
      <c r="D94" s="37"/>
      <c r="E94" s="13">
        <f>SUM(E93)</f>
        <v>2253</v>
      </c>
      <c r="F94" s="13">
        <f>SUM(F93)</f>
        <v>2253</v>
      </c>
    </row>
    <row r="95" spans="1:6" ht="13.5" customHeight="1">
      <c r="A95" s="18">
        <v>921</v>
      </c>
      <c r="B95" s="9">
        <v>92109</v>
      </c>
      <c r="C95" s="9">
        <v>4170</v>
      </c>
      <c r="D95" s="10" t="s">
        <v>9</v>
      </c>
      <c r="E95" s="16">
        <f>1500+50000</f>
        <v>51500</v>
      </c>
      <c r="F95" s="16"/>
    </row>
    <row r="96" spans="1:6" ht="13.5" customHeight="1">
      <c r="A96" s="9"/>
      <c r="B96" s="9"/>
      <c r="C96" s="9">
        <v>4210</v>
      </c>
      <c r="D96" s="15" t="s">
        <v>37</v>
      </c>
      <c r="E96" s="16">
        <v>2000</v>
      </c>
      <c r="F96" s="16"/>
    </row>
    <row r="97" spans="1:6" ht="13.5" customHeight="1">
      <c r="A97" s="9"/>
      <c r="B97" s="9"/>
      <c r="C97" s="9">
        <v>4300</v>
      </c>
      <c r="D97" s="15" t="s">
        <v>13</v>
      </c>
      <c r="E97" s="16"/>
      <c r="F97" s="16">
        <v>52000</v>
      </c>
    </row>
    <row r="98" spans="1:6" ht="13.5" customHeight="1">
      <c r="A98" s="9"/>
      <c r="B98" s="9"/>
      <c r="C98" s="9">
        <v>4430</v>
      </c>
      <c r="D98" s="15" t="s">
        <v>60</v>
      </c>
      <c r="E98" s="16"/>
      <c r="F98" s="16">
        <v>1500</v>
      </c>
    </row>
    <row r="99" spans="1:6" ht="14.25" customHeight="1">
      <c r="A99" s="34" t="s">
        <v>10</v>
      </c>
      <c r="B99" s="39"/>
      <c r="C99" s="39"/>
      <c r="D99" s="39"/>
      <c r="E99" s="17">
        <f>SUM(E95:E98)</f>
        <v>53500</v>
      </c>
      <c r="F99" s="17">
        <f>SUM(F95:F98)</f>
        <v>53500</v>
      </c>
    </row>
    <row r="100" spans="1:6" ht="14.25" customHeight="1">
      <c r="A100" s="25"/>
      <c r="B100" s="9">
        <v>92120</v>
      </c>
      <c r="C100" s="9">
        <v>4170</v>
      </c>
      <c r="D100" s="10" t="s">
        <v>9</v>
      </c>
      <c r="E100" s="16"/>
      <c r="F100" s="16">
        <v>2000</v>
      </c>
    </row>
    <row r="101" spans="1:6" ht="14.25" customHeight="1">
      <c r="A101" s="25"/>
      <c r="B101" s="28"/>
      <c r="C101" s="9">
        <v>4300</v>
      </c>
      <c r="D101" s="10" t="s">
        <v>13</v>
      </c>
      <c r="E101" s="16">
        <v>2000</v>
      </c>
      <c r="F101" s="16"/>
    </row>
    <row r="102" spans="1:6" ht="14.25" customHeight="1">
      <c r="A102" s="44" t="s">
        <v>59</v>
      </c>
      <c r="B102" s="44"/>
      <c r="C102" s="44"/>
      <c r="D102" s="44"/>
      <c r="E102" s="17">
        <f>SUM(E100:E101)</f>
        <v>2000</v>
      </c>
      <c r="F102" s="17">
        <f>SUM(F100:F101)</f>
        <v>2000</v>
      </c>
    </row>
    <row r="103" spans="1:6" ht="12.75" customHeight="1">
      <c r="A103" s="37" t="s">
        <v>11</v>
      </c>
      <c r="B103" s="37"/>
      <c r="C103" s="37"/>
      <c r="D103" s="37"/>
      <c r="E103" s="13">
        <f>SUM(E99+E102)</f>
        <v>55500</v>
      </c>
      <c r="F103" s="13">
        <f>SUM(F99+F102)</f>
        <v>55500</v>
      </c>
    </row>
    <row r="104" spans="1:6" ht="12.75" customHeight="1">
      <c r="A104" s="20">
        <v>926</v>
      </c>
      <c r="B104" s="9">
        <v>92605</v>
      </c>
      <c r="C104" s="9">
        <v>4210</v>
      </c>
      <c r="D104" s="29" t="s">
        <v>61</v>
      </c>
      <c r="E104" s="16"/>
      <c r="F104" s="16">
        <v>4000</v>
      </c>
    </row>
    <row r="105" spans="1:6" ht="12.75" customHeight="1">
      <c r="A105" s="20"/>
      <c r="B105" s="9"/>
      <c r="C105" s="9">
        <v>4300</v>
      </c>
      <c r="D105" s="29" t="s">
        <v>13</v>
      </c>
      <c r="E105" s="16">
        <v>4000</v>
      </c>
      <c r="F105" s="16"/>
    </row>
    <row r="106" spans="1:6" ht="12.75" customHeight="1">
      <c r="A106" s="34" t="s">
        <v>62</v>
      </c>
      <c r="B106" s="34"/>
      <c r="C106" s="43"/>
      <c r="D106" s="34"/>
      <c r="E106" s="17">
        <f>SUM(E104:E105)</f>
        <v>4000</v>
      </c>
      <c r="F106" s="17">
        <f>SUM(F104:F105)</f>
        <v>4000</v>
      </c>
    </row>
    <row r="107" spans="1:6" ht="12.75" customHeight="1">
      <c r="A107" s="37" t="s">
        <v>63</v>
      </c>
      <c r="B107" s="37"/>
      <c r="C107" s="37"/>
      <c r="D107" s="37"/>
      <c r="E107" s="13">
        <f>SUM(E106)</f>
        <v>4000</v>
      </c>
      <c r="F107" s="13">
        <f>SUM(F106)</f>
        <v>4000</v>
      </c>
    </row>
    <row r="108" spans="1:6" ht="12" customHeight="1">
      <c r="A108" s="41" t="s">
        <v>3</v>
      </c>
      <c r="B108" s="42"/>
      <c r="C108" s="42"/>
      <c r="D108" s="42"/>
      <c r="E108" s="19">
        <f>SUM(E12+E16+E23+E67+E70+E82+E90+E94+E103+E107)</f>
        <v>148241</v>
      </c>
      <c r="F108" s="19">
        <f>SUM(F12+F16+F23+F67+F70+F82+F90+F94+F103+F107)</f>
        <v>197114</v>
      </c>
    </row>
    <row r="109" spans="1:6" ht="12.75" customHeight="1">
      <c r="A109" s="40"/>
      <c r="B109" s="40"/>
      <c r="C109" s="40"/>
      <c r="D109" s="40"/>
      <c r="E109" s="11"/>
      <c r="F109" s="11"/>
    </row>
    <row r="110" spans="1:4" ht="12.75" customHeight="1">
      <c r="A110" s="12"/>
      <c r="B110" s="11"/>
      <c r="C110" s="11"/>
      <c r="D110" s="11"/>
    </row>
    <row r="111" spans="1:4" ht="12.75" customHeight="1">
      <c r="A111" s="21" t="s">
        <v>64</v>
      </c>
      <c r="B111" s="21"/>
      <c r="C111" s="21"/>
      <c r="D111" s="21"/>
    </row>
  </sheetData>
  <mergeCells count="35">
    <mergeCell ref="A22:D22"/>
    <mergeCell ref="A94:D94"/>
    <mergeCell ref="A93:D93"/>
    <mergeCell ref="A16:D16"/>
    <mergeCell ref="A69:D69"/>
    <mergeCell ref="A82:D82"/>
    <mergeCell ref="A70:D70"/>
    <mergeCell ref="A67:D67"/>
    <mergeCell ref="A39:D39"/>
    <mergeCell ref="A63:D63"/>
    <mergeCell ref="A12:D12"/>
    <mergeCell ref="A11:D11"/>
    <mergeCell ref="A15:D15"/>
    <mergeCell ref="A19:D19"/>
    <mergeCell ref="E3:F3"/>
    <mergeCell ref="E4:F4"/>
    <mergeCell ref="E5:F5"/>
    <mergeCell ref="A6:F6"/>
    <mergeCell ref="A109:D109"/>
    <mergeCell ref="A108:D108"/>
    <mergeCell ref="A103:D103"/>
    <mergeCell ref="A87:D87"/>
    <mergeCell ref="A89:D89"/>
    <mergeCell ref="A99:D99"/>
    <mergeCell ref="A90:D90"/>
    <mergeCell ref="A106:D106"/>
    <mergeCell ref="A107:D107"/>
    <mergeCell ref="A102:D102"/>
    <mergeCell ref="A85:D85"/>
    <mergeCell ref="A66:D66"/>
    <mergeCell ref="A46:D46"/>
    <mergeCell ref="A23:D23"/>
    <mergeCell ref="A58:D58"/>
    <mergeCell ref="A81:D81"/>
    <mergeCell ref="A79:D79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2007-09-14T11:27:41Z</cp:lastPrinted>
  <dcterms:created xsi:type="dcterms:W3CDTF">2000-09-08T10:36:35Z</dcterms:created>
  <dcterms:modified xsi:type="dcterms:W3CDTF">2007-09-14T12:48:41Z</dcterms:modified>
  <cp:category/>
  <cp:version/>
  <cp:contentType/>
  <cp:contentStatus/>
</cp:coreProperties>
</file>