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04'!$9:$10</definedName>
  </definedNames>
  <calcPr fullCalcOnLoad="1"/>
</workbook>
</file>

<file path=xl/sharedStrings.xml><?xml version="1.0" encoding="utf-8"?>
<sst xmlns="http://schemas.openxmlformats.org/spreadsheetml/2006/main" count="214" uniqueCount="197">
  <si>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</si>
  <si>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</si>
  <si>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</si>
  <si>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</si>
  <si>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</si>
  <si>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</si>
  <si>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</si>
  <si>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</si>
  <si>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</si>
  <si>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</si>
  <si>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</si>
  <si>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</si>
  <si>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</si>
  <si>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</si>
  <si>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</si>
  <si>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</si>
  <si>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</si>
  <si>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</si>
  <si>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</si>
  <si>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</si>
  <si>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</si>
  <si>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</si>
  <si>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</si>
  <si>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</si>
  <si>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</si>
  <si>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</si>
  <si>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</si>
  <si>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</si>
  <si>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</si>
  <si>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</si>
  <si>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</si>
  <si>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</si>
  <si>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</si>
  <si>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</si>
  <si>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</si>
  <si>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</si>
  <si>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</si>
  <si>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</si>
  <si>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</si>
  <si>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</si>
  <si>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</si>
  <si>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</si>
  <si>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</si>
  <si>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</si>
  <si>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</si>
  <si>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</si>
  <si>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</si>
  <si>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</si>
  <si>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</si>
  <si>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</si>
  <si>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</si>
  <si>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</si>
  <si>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</si>
  <si>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</si>
  <si>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</si>
  <si>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</si>
  <si>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</si>
  <si>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</si>
  <si>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</si>
  <si>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</si>
  <si>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</si>
  <si>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</si>
  <si>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</si>
  <si>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</si>
  <si>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</si>
  <si>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</si>
  <si>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</si>
  <si>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</si>
  <si>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</si>
  <si>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</si>
  <si>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</si>
  <si>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</si>
  <si>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</si>
  <si>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</si>
  <si>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</si>
  <si>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</si>
  <si>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</si>
  <si>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</si>
  <si>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</si>
  <si>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</si>
  <si>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</si>
  <si>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</si>
  <si>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</si>
  <si>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</si>
  <si>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</si>
  <si>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</si>
  <si>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</si>
  <si>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</si>
  <si>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</si>
  <si>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</si>
  <si>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</si>
  <si>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</si>
  <si>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</si>
  <si>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</si>
  <si>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</si>
  <si>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</si>
  <si>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</si>
  <si>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</si>
  <si>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</si>
  <si>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</si>
  <si>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</si>
  <si>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</si>
  <si>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</si>
  <si>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</si>
  <si>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</si>
  <si>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</si>
  <si>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</si>
  <si>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</si>
  <si>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</si>
  <si>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</si>
  <si>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</si>
  <si>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</si>
  <si>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</si>
  <si>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</si>
  <si>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</si>
  <si>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</si>
  <si>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</si>
  <si>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</si>
  <si>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</si>
  <si>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</si>
  <si>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</si>
  <si>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</si>
  <si>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</si>
  <si>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</si>
  <si>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</si>
  <si>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</si>
  <si>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</si>
  <si>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</si>
  <si>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</si>
  <si>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</si>
  <si>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</si>
  <si>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</si>
  <si>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</si>
  <si>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</si>
  <si>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</si>
  <si>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</si>
  <si>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</si>
  <si>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</si>
  <si>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</si>
  <si>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</si>
  <si>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</si>
  <si>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</si>
  <si>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</si>
  <si>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</si>
  <si>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</si>
  <si>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</si>
  <si>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</si>
  <si>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</si>
  <si>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</si>
  <si>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</si>
  <si>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</si>
  <si>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</si>
  <si>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</si>
  <si>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</si>
  <si>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</si>
  <si>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</si>
  <si>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</si>
  <si>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</si>
  <si>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</si>
  <si>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</si>
  <si>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Lp.</t>
  </si>
  <si>
    <t>Autopoprawki Wójta Gminy</t>
  </si>
  <si>
    <t xml:space="preserve">z zakresu administracji rządowej </t>
  </si>
  <si>
    <t>Plan dochodów na  2005 rok</t>
  </si>
  <si>
    <t>Plan dochodów na 2006 rok</t>
  </si>
  <si>
    <t>Zmniejszenie</t>
  </si>
  <si>
    <t>zwiększenie</t>
  </si>
  <si>
    <t>z zakresu pomocy społecznej- świadczenia rodzinne</t>
  </si>
  <si>
    <t>z zakresu pomocy społecznej-  zasiłki i pomoc w naturze</t>
  </si>
  <si>
    <t xml:space="preserve">Przewidywane wykonanie  dochodów  2006 rok  </t>
  </si>
  <si>
    <t xml:space="preserve">% </t>
  </si>
  <si>
    <t>Plan dochodów na 2008 rok</t>
  </si>
  <si>
    <t xml:space="preserve">Dział </t>
  </si>
  <si>
    <t xml:space="preserve">Rozdział </t>
  </si>
  <si>
    <t>Dział 750 Administracja publiczna</t>
  </si>
  <si>
    <t>Dział 751 Urzędy naczelnych organów władzy państwowej , kontroli i ochrony prawa oraz sądownictwa</t>
  </si>
  <si>
    <t>Dział 754 Bezpieczeństwo publicznego i ochrona przeciwpożarowa</t>
  </si>
  <si>
    <t>Dział 852 Pomoc społeczna</t>
  </si>
  <si>
    <t>z zakresu pomocy społecznej- składki na ubezpieczenie zdrowotne</t>
  </si>
  <si>
    <t>§</t>
  </si>
  <si>
    <t>Dotacje ogółem</t>
  </si>
  <si>
    <t>Wykonanie dochodów za 2008 rok</t>
  </si>
  <si>
    <t>Wykonanie %</t>
  </si>
  <si>
    <t>010</t>
  </si>
  <si>
    <t>01095</t>
  </si>
  <si>
    <t>zwrot podatku akcyzowego zawartego w cenie paliwa napędowego wykorzystywanego do produkcji rolnej</t>
  </si>
  <si>
    <t>Dział 010 Rolnictwo i łowiectwo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</si>
  <si>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</si>
  <si>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</si>
  <si>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Plan dochodów po zmianach na 2008 rok</t>
  </si>
  <si>
    <t>dotacje celowe otrzymane z  budżetu państwa na inwestycje i zakupy inwestycyjne z zakresu administracji rządowej oraz innych zadań zleconych gminom ustawami</t>
  </si>
  <si>
    <t>(w złotych)</t>
  </si>
  <si>
    <t xml:space="preserve">Wykonanie dochodów związanych z realizacją zadań z zakresu administracji rządowej i innych zadań zleconych odrębnymi ustawami  w  2008  roku  </t>
  </si>
  <si>
    <t xml:space="preserve">                                     Sprawozdanie </t>
  </si>
  <si>
    <t xml:space="preserve">                                    do Uchwaly Nr XXX/208/2009</t>
  </si>
  <si>
    <t xml:space="preserve">                                   Rady Gminy Michałowice</t>
  </si>
  <si>
    <t xml:space="preserve">                                   z  dnia  29 kwietnia 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</si>
</sst>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i/>
      <sz val="9"/>
      <name val="Times New Roman"/>
      <family val="1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0" xfId="0" applyFont="1" applyBorder="1" applyAlignment="1">
      <alignment/>
    </xf>
    <xf numFmtId="0" fontId="5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/>
    </xf>
    <xf numFmtId="3" fontId="4" fillId="0" borderId="4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justify" vertical="justify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tabSelected="1" workbookViewId="0" topLeftCell="A1">
      <selection activeCell="E2" sqref="E2:M5"/>
    </sheetView>
  </sheetViews>
  <sheetFormatPr defaultColWidth="9.00390625" defaultRowHeight="12.75"/>
  <cols>
    <col min="1" max="1" width="3.25390625" style="25" customWidth="1"/>
    <col min="2" max="2" width="4.75390625" style="25" customWidth="1"/>
    <col min="3" max="3" width="6.625" style="25" customWidth="1"/>
    <col min="4" max="4" width="5.00390625" style="25" customWidth="1"/>
    <col min="5" max="5" width="32.375" style="25" customWidth="1"/>
    <col min="6" max="6" width="9.25390625" style="25" hidden="1" customWidth="1"/>
    <col min="7" max="8" width="11.625" style="25" hidden="1" customWidth="1"/>
    <col min="9" max="9" width="10.125" style="25" hidden="1" customWidth="1"/>
    <col min="10" max="10" width="10.00390625" style="25" hidden="1" customWidth="1"/>
    <col min="11" max="11" width="11.625" style="25" hidden="1" customWidth="1"/>
    <col min="12" max="12" width="10.25390625" style="25" customWidth="1"/>
    <col min="13" max="13" width="11.625" style="25" hidden="1" customWidth="1"/>
    <col min="14" max="14" width="10.00390625" style="25" customWidth="1"/>
    <col min="15" max="15" width="10.625" style="25" customWidth="1"/>
    <col min="16" max="16" width="9.25390625" style="25" customWidth="1"/>
    <col min="17" max="16384" width="9.125" style="25" customWidth="1"/>
  </cols>
  <sheetData>
    <row r="1" spans="1:13" ht="12">
      <c r="A1" s="80"/>
      <c r="B1" s="80"/>
      <c r="C1" s="80"/>
      <c r="D1" s="80"/>
      <c r="E1" s="80"/>
      <c r="F1" s="24"/>
      <c r="G1" s="24"/>
      <c r="H1" s="24"/>
      <c r="I1" s="24"/>
      <c r="J1" s="24"/>
      <c r="K1" s="24"/>
      <c r="L1" s="24"/>
      <c r="M1" s="24"/>
    </row>
    <row r="2" spans="1:17" ht="16.5" customHeight="1">
      <c r="A2" s="26"/>
      <c r="B2" s="26"/>
      <c r="C2" s="26"/>
      <c r="D2" s="27"/>
      <c r="E2" s="78" t="s">
        <v>193</v>
      </c>
      <c r="F2" s="79"/>
      <c r="G2" s="79"/>
      <c r="H2" s="79"/>
      <c r="I2" s="79"/>
      <c r="J2" s="79"/>
      <c r="K2" s="79"/>
      <c r="L2" s="79"/>
      <c r="M2" s="79"/>
      <c r="N2" s="28"/>
      <c r="P2" s="28"/>
      <c r="Q2" s="29"/>
    </row>
    <row r="3" spans="1:17" ht="15" customHeight="1">
      <c r="A3" s="30"/>
      <c r="B3" s="30"/>
      <c r="C3" s="30"/>
      <c r="D3" s="27"/>
      <c r="E3" s="78" t="s">
        <v>194</v>
      </c>
      <c r="F3" s="77"/>
      <c r="G3" s="77"/>
      <c r="H3" s="77"/>
      <c r="I3" s="77"/>
      <c r="J3" s="77"/>
      <c r="K3" s="77"/>
      <c r="L3" s="77"/>
      <c r="M3" s="77"/>
      <c r="N3" s="28"/>
      <c r="P3" s="28"/>
      <c r="Q3" s="29"/>
    </row>
    <row r="4" spans="1:17" ht="14.25" customHeight="1">
      <c r="A4" s="30"/>
      <c r="B4" s="30"/>
      <c r="C4" s="30"/>
      <c r="D4" s="27"/>
      <c r="E4" s="78" t="s">
        <v>195</v>
      </c>
      <c r="F4" s="79"/>
      <c r="G4" s="79"/>
      <c r="H4" s="79"/>
      <c r="I4" s="79"/>
      <c r="J4" s="79"/>
      <c r="K4" s="79"/>
      <c r="L4" s="79"/>
      <c r="M4" s="79"/>
      <c r="N4" s="28"/>
      <c r="P4" s="28"/>
      <c r="Q4" s="29"/>
    </row>
    <row r="5" spans="1:17" ht="16.5" customHeight="1">
      <c r="A5" s="28"/>
      <c r="B5" s="28"/>
      <c r="C5" s="28"/>
      <c r="D5" s="31"/>
      <c r="E5" s="76" t="s">
        <v>196</v>
      </c>
      <c r="F5" s="77"/>
      <c r="G5" s="77"/>
      <c r="H5" s="77"/>
      <c r="I5" s="77"/>
      <c r="J5" s="77"/>
      <c r="K5" s="77"/>
      <c r="L5" s="77"/>
      <c r="M5" s="77"/>
      <c r="N5" s="28"/>
      <c r="P5" s="28"/>
      <c r="Q5" s="29"/>
    </row>
    <row r="6" spans="1:17" ht="12">
      <c r="A6" s="28"/>
      <c r="B6" s="28"/>
      <c r="C6" s="28"/>
      <c r="D6" s="31"/>
      <c r="E6" s="30"/>
      <c r="F6" s="30"/>
      <c r="G6" s="30"/>
      <c r="H6" s="30"/>
      <c r="I6" s="30"/>
      <c r="J6" s="30"/>
      <c r="K6" s="30"/>
      <c r="L6" s="30"/>
      <c r="M6" s="30"/>
      <c r="N6" s="28"/>
      <c r="P6" s="28"/>
      <c r="Q6" s="29"/>
    </row>
    <row r="7" spans="1:17" ht="31.5" customHeight="1">
      <c r="A7" s="73" t="s">
        <v>192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75"/>
      <c r="O7" s="75"/>
      <c r="P7" s="75"/>
      <c r="Q7" s="29"/>
    </row>
    <row r="8" spans="1:17" ht="27.75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28"/>
      <c r="O8" s="35" t="s">
        <v>191</v>
      </c>
      <c r="P8" s="35"/>
      <c r="Q8" s="29"/>
    </row>
    <row r="9" spans="1:16" ht="63.75" customHeight="1">
      <c r="A9" s="36" t="s">
        <v>160</v>
      </c>
      <c r="B9" s="36" t="s">
        <v>172</v>
      </c>
      <c r="C9" s="36" t="s">
        <v>173</v>
      </c>
      <c r="D9" s="37" t="s">
        <v>179</v>
      </c>
      <c r="E9" s="36" t="s">
        <v>2</v>
      </c>
      <c r="F9" s="38" t="s">
        <v>163</v>
      </c>
      <c r="G9" s="38" t="s">
        <v>161</v>
      </c>
      <c r="H9" s="37" t="s">
        <v>164</v>
      </c>
      <c r="I9" s="38" t="s">
        <v>165</v>
      </c>
      <c r="J9" s="38" t="s">
        <v>166</v>
      </c>
      <c r="K9" s="37" t="s">
        <v>169</v>
      </c>
      <c r="L9" s="37" t="s">
        <v>171</v>
      </c>
      <c r="M9" s="37" t="s">
        <v>170</v>
      </c>
      <c r="N9" s="37" t="s">
        <v>189</v>
      </c>
      <c r="O9" s="37" t="s">
        <v>181</v>
      </c>
      <c r="P9" s="37" t="s">
        <v>182</v>
      </c>
    </row>
    <row r="10" spans="1:16" ht="12">
      <c r="A10" s="39">
        <v>1</v>
      </c>
      <c r="B10" s="39">
        <v>2</v>
      </c>
      <c r="C10" s="39">
        <v>3</v>
      </c>
      <c r="D10" s="12">
        <v>4</v>
      </c>
      <c r="E10" s="12">
        <v>5</v>
      </c>
      <c r="F10" s="40">
        <v>5</v>
      </c>
      <c r="G10" s="40"/>
      <c r="H10" s="39">
        <v>4</v>
      </c>
      <c r="I10" s="40"/>
      <c r="J10" s="40"/>
      <c r="K10" s="39"/>
      <c r="L10" s="39">
        <v>6</v>
      </c>
      <c r="M10" s="41"/>
      <c r="N10" s="39">
        <v>7</v>
      </c>
      <c r="O10" s="39">
        <v>8</v>
      </c>
      <c r="P10" s="39">
        <v>9</v>
      </c>
    </row>
    <row r="11" spans="1:16" ht="39" customHeight="1">
      <c r="A11" s="39">
        <v>1</v>
      </c>
      <c r="B11" s="42" t="s">
        <v>183</v>
      </c>
      <c r="C11" s="43" t="s">
        <v>184</v>
      </c>
      <c r="D11" s="44">
        <v>2010</v>
      </c>
      <c r="E11" s="45" t="s">
        <v>185</v>
      </c>
      <c r="F11" s="40"/>
      <c r="G11" s="40"/>
      <c r="H11" s="39"/>
      <c r="I11" s="40"/>
      <c r="J11" s="40"/>
      <c r="K11" s="39"/>
      <c r="L11" s="46">
        <v>0</v>
      </c>
      <c r="M11" s="47"/>
      <c r="N11" s="46">
        <v>20307</v>
      </c>
      <c r="O11" s="46">
        <v>20305.84</v>
      </c>
      <c r="P11" s="48">
        <f>SUM(O11/N11)*100</f>
        <v>99.99428768404984</v>
      </c>
    </row>
    <row r="12" spans="1:16" s="54" customFormat="1" ht="18" customHeight="1">
      <c r="A12" s="69" t="s">
        <v>186</v>
      </c>
      <c r="B12" s="70"/>
      <c r="C12" s="70"/>
      <c r="D12" s="71"/>
      <c r="E12" s="72"/>
      <c r="F12" s="49"/>
      <c r="G12" s="49"/>
      <c r="H12" s="50"/>
      <c r="I12" s="49"/>
      <c r="J12" s="49"/>
      <c r="K12" s="50"/>
      <c r="L12" s="51">
        <v>0</v>
      </c>
      <c r="M12" s="52"/>
      <c r="N12" s="51">
        <f>SUM(N11)</f>
        <v>20307</v>
      </c>
      <c r="O12" s="51">
        <f>SUM(O11)</f>
        <v>20305.84</v>
      </c>
      <c r="P12" s="53">
        <f>SUM(O12/N12)*100</f>
        <v>99.99428768404984</v>
      </c>
    </row>
    <row r="13" spans="1:16" ht="18" customHeight="1">
      <c r="A13" s="39">
        <v>1</v>
      </c>
      <c r="B13" s="36">
        <v>750</v>
      </c>
      <c r="C13" s="44">
        <v>75011</v>
      </c>
      <c r="D13" s="44">
        <v>2010</v>
      </c>
      <c r="E13" s="18" t="s">
        <v>162</v>
      </c>
      <c r="F13" s="55">
        <v>75144</v>
      </c>
      <c r="G13" s="55">
        <v>0</v>
      </c>
      <c r="H13" s="13">
        <v>76271</v>
      </c>
      <c r="I13" s="55"/>
      <c r="J13" s="55"/>
      <c r="K13" s="13">
        <f aca="true" t="shared" si="0" ref="K13:K24">SUM(H13-I13+J13)</f>
        <v>76271</v>
      </c>
      <c r="L13" s="56">
        <v>78260</v>
      </c>
      <c r="M13" s="57">
        <f aca="true" t="shared" si="1" ref="M13:M24">SUM(L13/K13)*100</f>
        <v>102.6078063746378</v>
      </c>
      <c r="N13" s="56">
        <v>78260</v>
      </c>
      <c r="O13" s="56">
        <v>78260</v>
      </c>
      <c r="P13" s="48">
        <f>SUM(O13/N13)*100</f>
        <v>100</v>
      </c>
    </row>
    <row r="14" spans="1:16" ht="18" customHeight="1">
      <c r="A14" s="69" t="s">
        <v>174</v>
      </c>
      <c r="B14" s="70"/>
      <c r="C14" s="70"/>
      <c r="D14" s="71"/>
      <c r="E14" s="72"/>
      <c r="F14" s="55"/>
      <c r="G14" s="55"/>
      <c r="H14" s="13"/>
      <c r="I14" s="55"/>
      <c r="J14" s="55"/>
      <c r="K14" s="13"/>
      <c r="L14" s="58">
        <f>SUM(L13)</f>
        <v>78260</v>
      </c>
      <c r="M14" s="57"/>
      <c r="N14" s="58">
        <f>SUM(N13)</f>
        <v>78260</v>
      </c>
      <c r="O14" s="58">
        <f>SUM(O13)</f>
        <v>78260</v>
      </c>
      <c r="P14" s="48">
        <f aca="true" t="shared" si="2" ref="P14:P26">SUM(O14/N14)*100</f>
        <v>100</v>
      </c>
    </row>
    <row r="15" spans="1:16" ht="18.75" customHeight="1">
      <c r="A15" s="39">
        <v>1</v>
      </c>
      <c r="B15" s="36">
        <v>751</v>
      </c>
      <c r="C15" s="44">
        <v>75101</v>
      </c>
      <c r="D15" s="44">
        <v>2010</v>
      </c>
      <c r="E15" s="18" t="s">
        <v>42</v>
      </c>
      <c r="F15" s="55">
        <v>2256</v>
      </c>
      <c r="G15" s="55">
        <v>0</v>
      </c>
      <c r="H15" s="13">
        <v>2400</v>
      </c>
      <c r="I15" s="55"/>
      <c r="J15" s="55"/>
      <c r="K15" s="13">
        <f t="shared" si="0"/>
        <v>2400</v>
      </c>
      <c r="L15" s="56">
        <v>2482</v>
      </c>
      <c r="M15" s="57">
        <f t="shared" si="1"/>
        <v>103.41666666666667</v>
      </c>
      <c r="N15" s="56">
        <v>2400</v>
      </c>
      <c r="O15" s="56">
        <v>2216.88</v>
      </c>
      <c r="P15" s="48">
        <f t="shared" si="2"/>
        <v>92.37</v>
      </c>
    </row>
    <row r="16" spans="1:16" ht="27.75" customHeight="1">
      <c r="A16" s="87" t="s">
        <v>175</v>
      </c>
      <c r="B16" s="88"/>
      <c r="C16" s="88"/>
      <c r="D16" s="89"/>
      <c r="E16" s="90"/>
      <c r="F16" s="55"/>
      <c r="G16" s="55"/>
      <c r="H16" s="13"/>
      <c r="I16" s="55"/>
      <c r="J16" s="55"/>
      <c r="K16" s="13"/>
      <c r="L16" s="58">
        <f>SUM(L15)</f>
        <v>2482</v>
      </c>
      <c r="M16" s="57"/>
      <c r="N16" s="58">
        <f>SUM(N15)</f>
        <v>2400</v>
      </c>
      <c r="O16" s="58">
        <f>SUM(O15)</f>
        <v>2216.88</v>
      </c>
      <c r="P16" s="48">
        <f t="shared" si="2"/>
        <v>92.37</v>
      </c>
    </row>
    <row r="17" spans="1:16" ht="18" customHeight="1">
      <c r="A17" s="39">
        <v>1</v>
      </c>
      <c r="B17" s="36">
        <v>754</v>
      </c>
      <c r="C17" s="44">
        <v>75414</v>
      </c>
      <c r="D17" s="44">
        <v>2010</v>
      </c>
      <c r="E17" s="18" t="s">
        <v>46</v>
      </c>
      <c r="F17" s="55">
        <v>400</v>
      </c>
      <c r="G17" s="55">
        <v>0</v>
      </c>
      <c r="H17" s="13">
        <v>400</v>
      </c>
      <c r="I17" s="55"/>
      <c r="J17" s="55"/>
      <c r="K17" s="13">
        <f t="shared" si="0"/>
        <v>400</v>
      </c>
      <c r="L17" s="56">
        <v>400</v>
      </c>
      <c r="M17" s="57">
        <f t="shared" si="1"/>
        <v>100</v>
      </c>
      <c r="N17" s="56">
        <v>400</v>
      </c>
      <c r="O17" s="56">
        <v>400</v>
      </c>
      <c r="P17" s="48">
        <f t="shared" si="2"/>
        <v>100</v>
      </c>
    </row>
    <row r="18" spans="1:16" ht="18.75" customHeight="1">
      <c r="A18" s="95" t="s">
        <v>176</v>
      </c>
      <c r="B18" s="96"/>
      <c r="C18" s="96"/>
      <c r="D18" s="97"/>
      <c r="E18" s="98"/>
      <c r="F18" s="55"/>
      <c r="G18" s="55"/>
      <c r="H18" s="13"/>
      <c r="I18" s="55"/>
      <c r="J18" s="55"/>
      <c r="K18" s="13"/>
      <c r="L18" s="58">
        <f>SUM(L17)</f>
        <v>400</v>
      </c>
      <c r="M18" s="58">
        <f>SUM(M17)</f>
        <v>100</v>
      </c>
      <c r="N18" s="58">
        <f>SUM(N17)</f>
        <v>400</v>
      </c>
      <c r="O18" s="59">
        <f>SUM(O17)</f>
        <v>400</v>
      </c>
      <c r="P18" s="48">
        <f>SUM(O18/N18)*100</f>
        <v>100</v>
      </c>
    </row>
    <row r="19" spans="1:16" ht="67.5" customHeight="1">
      <c r="A19" s="44">
        <v>1</v>
      </c>
      <c r="B19" s="36">
        <v>851</v>
      </c>
      <c r="C19" s="44">
        <v>85195</v>
      </c>
      <c r="D19" s="44">
        <v>2010</v>
      </c>
      <c r="E19" s="60" t="s">
        <v>187</v>
      </c>
      <c r="F19" s="55"/>
      <c r="G19" s="55"/>
      <c r="H19" s="13"/>
      <c r="I19" s="55"/>
      <c r="J19" s="55"/>
      <c r="K19" s="13"/>
      <c r="L19" s="48">
        <v>0</v>
      </c>
      <c r="M19" s="61"/>
      <c r="N19" s="48">
        <v>191</v>
      </c>
      <c r="O19" s="48">
        <v>188.77</v>
      </c>
      <c r="P19" s="48">
        <f t="shared" si="2"/>
        <v>98.8324607329843</v>
      </c>
    </row>
    <row r="20" spans="1:16" ht="16.5" customHeight="1">
      <c r="A20" s="69" t="s">
        <v>188</v>
      </c>
      <c r="B20" s="70"/>
      <c r="C20" s="70"/>
      <c r="D20" s="71"/>
      <c r="E20" s="72"/>
      <c r="F20" s="55"/>
      <c r="G20" s="55"/>
      <c r="H20" s="13"/>
      <c r="I20" s="55"/>
      <c r="J20" s="55"/>
      <c r="K20" s="13"/>
      <c r="L20" s="58">
        <f>SUM(L19)</f>
        <v>0</v>
      </c>
      <c r="M20" s="58">
        <f>SUM(M19)</f>
        <v>0</v>
      </c>
      <c r="N20" s="58">
        <f>SUM(N19)</f>
        <v>191</v>
      </c>
      <c r="O20" s="58">
        <f>SUM(O19)</f>
        <v>188.77</v>
      </c>
      <c r="P20" s="48">
        <f t="shared" si="2"/>
        <v>98.8324607329843</v>
      </c>
    </row>
    <row r="21" spans="1:16" ht="34.5" customHeight="1">
      <c r="A21" s="39">
        <v>1</v>
      </c>
      <c r="B21" s="36">
        <v>852</v>
      </c>
      <c r="C21" s="44">
        <v>85212</v>
      </c>
      <c r="D21" s="44">
        <v>2010</v>
      </c>
      <c r="E21" s="18" t="s">
        <v>167</v>
      </c>
      <c r="F21" s="55">
        <v>1980000</v>
      </c>
      <c r="G21" s="55">
        <v>0</v>
      </c>
      <c r="H21" s="13">
        <v>1242000</v>
      </c>
      <c r="I21" s="55"/>
      <c r="J21" s="55"/>
      <c r="K21" s="13">
        <f t="shared" si="0"/>
        <v>1242000</v>
      </c>
      <c r="L21" s="48">
        <v>1400000</v>
      </c>
      <c r="M21" s="61">
        <f t="shared" si="1"/>
        <v>112.72141706924315</v>
      </c>
      <c r="N21" s="48">
        <v>1142300</v>
      </c>
      <c r="O21" s="48">
        <v>1117834.84</v>
      </c>
      <c r="P21" s="48">
        <f t="shared" si="2"/>
        <v>97.85825439901953</v>
      </c>
    </row>
    <row r="22" spans="1:16" ht="71.25" customHeight="1">
      <c r="A22" s="44">
        <v>2</v>
      </c>
      <c r="B22" s="36"/>
      <c r="C22" s="44">
        <v>85212</v>
      </c>
      <c r="D22" s="44">
        <v>6310</v>
      </c>
      <c r="E22" s="18" t="s">
        <v>190</v>
      </c>
      <c r="F22" s="55"/>
      <c r="G22" s="55"/>
      <c r="H22" s="13"/>
      <c r="I22" s="55"/>
      <c r="J22" s="55"/>
      <c r="K22" s="13"/>
      <c r="L22" s="48">
        <v>0</v>
      </c>
      <c r="M22" s="61"/>
      <c r="N22" s="48">
        <v>33240</v>
      </c>
      <c r="O22" s="48">
        <v>33194</v>
      </c>
      <c r="P22" s="48">
        <f t="shared" si="2"/>
        <v>99.86161251504213</v>
      </c>
    </row>
    <row r="23" spans="1:16" ht="24">
      <c r="A23" s="44">
        <v>3</v>
      </c>
      <c r="B23" s="41"/>
      <c r="C23" s="44">
        <v>85213</v>
      </c>
      <c r="D23" s="44">
        <v>2010</v>
      </c>
      <c r="E23" s="18" t="s">
        <v>178</v>
      </c>
      <c r="F23" s="55">
        <v>8500</v>
      </c>
      <c r="G23" s="55">
        <v>0</v>
      </c>
      <c r="H23" s="13">
        <v>10000</v>
      </c>
      <c r="I23" s="55"/>
      <c r="J23" s="55"/>
      <c r="K23" s="13">
        <f t="shared" si="0"/>
        <v>10000</v>
      </c>
      <c r="L23" s="48">
        <v>12000</v>
      </c>
      <c r="M23" s="61">
        <f t="shared" si="1"/>
        <v>120</v>
      </c>
      <c r="N23" s="48">
        <v>14100</v>
      </c>
      <c r="O23" s="48">
        <v>14099.64</v>
      </c>
      <c r="P23" s="48">
        <f t="shared" si="2"/>
        <v>99.99744680851063</v>
      </c>
    </row>
    <row r="24" spans="1:16" ht="29.25" customHeight="1">
      <c r="A24" s="44">
        <v>4</v>
      </c>
      <c r="B24" s="41"/>
      <c r="C24" s="44">
        <v>85214</v>
      </c>
      <c r="D24" s="44">
        <v>2010</v>
      </c>
      <c r="E24" s="18" t="s">
        <v>168</v>
      </c>
      <c r="F24" s="55">
        <v>97000</v>
      </c>
      <c r="G24" s="55">
        <v>0</v>
      </c>
      <c r="H24" s="13">
        <v>116000</v>
      </c>
      <c r="I24" s="55"/>
      <c r="J24" s="55"/>
      <c r="K24" s="13">
        <f t="shared" si="0"/>
        <v>116000</v>
      </c>
      <c r="L24" s="48">
        <v>130000</v>
      </c>
      <c r="M24" s="61">
        <f t="shared" si="1"/>
        <v>112.06896551724137</v>
      </c>
      <c r="N24" s="48">
        <v>158390</v>
      </c>
      <c r="O24" s="48">
        <v>158135.05</v>
      </c>
      <c r="P24" s="48">
        <f t="shared" si="2"/>
        <v>99.83903655533808</v>
      </c>
    </row>
    <row r="25" spans="1:16" ht="12">
      <c r="A25" s="91" t="s">
        <v>177</v>
      </c>
      <c r="B25" s="92"/>
      <c r="C25" s="92"/>
      <c r="D25" s="93"/>
      <c r="E25" s="94"/>
      <c r="F25" s="55"/>
      <c r="G25" s="55"/>
      <c r="H25" s="13"/>
      <c r="I25" s="55"/>
      <c r="J25" s="55"/>
      <c r="K25" s="13"/>
      <c r="L25" s="58">
        <f>SUM(L21:L24)</f>
        <v>1542000</v>
      </c>
      <c r="M25" s="57"/>
      <c r="N25" s="58">
        <f>SUM(N21:N24)</f>
        <v>1348030</v>
      </c>
      <c r="O25" s="58">
        <f>SUM(O21:O24)</f>
        <v>1323263.53</v>
      </c>
      <c r="P25" s="48">
        <f t="shared" si="2"/>
        <v>98.16276566545255</v>
      </c>
    </row>
    <row r="26" spans="1:16" ht="12">
      <c r="A26" s="83" t="s">
        <v>180</v>
      </c>
      <c r="B26" s="84"/>
      <c r="C26" s="84"/>
      <c r="D26" s="85"/>
      <c r="E26" s="86"/>
      <c r="F26" s="62" t="e">
        <f>SUM(#REF!+#REF!+#REF!+#REF!+#REF!+#REF!)</f>
        <v>#REF!</v>
      </c>
      <c r="G26" s="62" t="e">
        <f>SUM(#REF!+#REF!+#REF!+#REF!+#REF!+#REF!)</f>
        <v>#REF!</v>
      </c>
      <c r="H26" s="63" t="e">
        <f>SUM(#REF!+#REF!+#REF!+#REF!+#REF!+#REF!)</f>
        <v>#REF!</v>
      </c>
      <c r="I26" s="63" t="e">
        <f>SUM(#REF!+#REF!+#REF!+#REF!+#REF!+#REF!)</f>
        <v>#REF!</v>
      </c>
      <c r="J26" s="63" t="e">
        <f>SUM(#REF!+#REF!+#REF!+#REF!+#REF!+#REF!)</f>
        <v>#REF!</v>
      </c>
      <c r="K26" s="11" t="e">
        <f>SUM(#REF!+#REF!+#REF!)</f>
        <v>#REF!</v>
      </c>
      <c r="L26" s="57">
        <f>SUM(L25,L20,L18,L16,L14)</f>
        <v>1623142</v>
      </c>
      <c r="M26" s="57" t="e">
        <f>SUM(L26/K26)*100</f>
        <v>#REF!</v>
      </c>
      <c r="N26" s="57">
        <f>SUM(N12+N14+N16+N18+N20+N25)</f>
        <v>1449588</v>
      </c>
      <c r="O26" s="57">
        <f>SUM(O12+O14+O16+O18+O20+O25)</f>
        <v>1424635.02</v>
      </c>
      <c r="P26" s="48">
        <f t="shared" si="2"/>
        <v>98.27861571701753</v>
      </c>
    </row>
    <row r="27" spans="1:4" ht="12">
      <c r="A27" s="64"/>
      <c r="B27" s="64"/>
      <c r="C27" s="64"/>
      <c r="D27" s="65"/>
    </row>
    <row r="28" spans="1:4" ht="12">
      <c r="A28" s="64"/>
      <c r="B28" s="64"/>
      <c r="C28" s="64"/>
      <c r="D28" s="65"/>
    </row>
    <row r="29" spans="1:9" ht="12">
      <c r="A29" s="81"/>
      <c r="B29" s="81"/>
      <c r="C29" s="81"/>
      <c r="D29" s="82"/>
      <c r="E29" s="82"/>
      <c r="F29" s="82"/>
      <c r="G29" s="82"/>
      <c r="H29" s="82"/>
      <c r="I29" s="82"/>
    </row>
    <row r="30" spans="1:5" ht="12">
      <c r="A30" s="64"/>
      <c r="B30" s="64"/>
      <c r="C30" s="64"/>
      <c r="D30" s="65"/>
      <c r="E30" s="65"/>
    </row>
    <row r="31" spans="1:5" ht="12">
      <c r="A31" s="64"/>
      <c r="B31" s="64"/>
      <c r="C31" s="64"/>
      <c r="D31" s="65"/>
      <c r="E31" s="65"/>
    </row>
    <row r="32" spans="1:5" ht="12">
      <c r="A32" s="64"/>
      <c r="B32" s="64"/>
      <c r="C32" s="64"/>
      <c r="D32" s="65"/>
      <c r="E32" s="66"/>
    </row>
    <row r="33" spans="1:3" ht="12">
      <c r="A33" s="64"/>
      <c r="B33" s="64"/>
      <c r="C33" s="64"/>
    </row>
    <row r="34" spans="1:3" ht="12">
      <c r="A34" s="64"/>
      <c r="B34" s="64"/>
      <c r="C34" s="64"/>
    </row>
    <row r="35" spans="1:3" ht="12">
      <c r="A35" s="64"/>
      <c r="B35" s="64"/>
      <c r="C35" s="64"/>
    </row>
    <row r="36" spans="1:3" ht="12">
      <c r="A36" s="64"/>
      <c r="B36" s="64"/>
      <c r="C36" s="64"/>
    </row>
    <row r="37" spans="1:3" ht="12">
      <c r="A37" s="64"/>
      <c r="B37" s="64"/>
      <c r="C37" s="64"/>
    </row>
    <row r="38" spans="1:3" ht="12">
      <c r="A38" s="64"/>
      <c r="B38" s="64"/>
      <c r="C38" s="64"/>
    </row>
    <row r="39" spans="1:3" ht="12">
      <c r="A39" s="64"/>
      <c r="B39" s="64"/>
      <c r="C39" s="64"/>
    </row>
    <row r="40" spans="1:3" ht="12">
      <c r="A40" s="64"/>
      <c r="B40" s="64"/>
      <c r="C40" s="64"/>
    </row>
    <row r="41" spans="1:3" ht="12">
      <c r="A41" s="64"/>
      <c r="B41" s="64"/>
      <c r="C41" s="64"/>
    </row>
    <row r="42" spans="1:3" ht="12">
      <c r="A42" s="64"/>
      <c r="B42" s="64"/>
      <c r="C42" s="64"/>
    </row>
    <row r="43" spans="1:3" ht="12">
      <c r="A43" s="64"/>
      <c r="B43" s="64"/>
      <c r="C43" s="64"/>
    </row>
    <row r="44" spans="1:3" ht="12">
      <c r="A44" s="64"/>
      <c r="B44" s="64"/>
      <c r="C44" s="64"/>
    </row>
    <row r="45" spans="1:3" ht="12">
      <c r="A45" s="64"/>
      <c r="B45" s="64"/>
      <c r="C45" s="64"/>
    </row>
    <row r="46" spans="1:3" ht="12">
      <c r="A46" s="64"/>
      <c r="B46" s="64"/>
      <c r="C46" s="64"/>
    </row>
    <row r="47" spans="1:3" ht="12">
      <c r="A47" s="64"/>
      <c r="B47" s="64"/>
      <c r="C47" s="64"/>
    </row>
    <row r="48" spans="1:3" ht="12">
      <c r="A48" s="64"/>
      <c r="B48" s="64"/>
      <c r="C48" s="64"/>
    </row>
    <row r="49" spans="1:3" ht="12">
      <c r="A49" s="64"/>
      <c r="B49" s="64"/>
      <c r="C49" s="64"/>
    </row>
    <row r="50" spans="1:3" ht="12">
      <c r="A50" s="64"/>
      <c r="B50" s="64"/>
      <c r="C50" s="64"/>
    </row>
    <row r="51" spans="1:3" ht="12">
      <c r="A51" s="64"/>
      <c r="B51" s="64"/>
      <c r="C51" s="64"/>
    </row>
    <row r="52" spans="1:3" ht="12">
      <c r="A52" s="64"/>
      <c r="B52" s="64"/>
      <c r="C52" s="64"/>
    </row>
    <row r="53" spans="1:3" ht="12">
      <c r="A53" s="64"/>
      <c r="B53" s="64"/>
      <c r="C53" s="64"/>
    </row>
    <row r="54" spans="1:3" ht="12">
      <c r="A54" s="64"/>
      <c r="B54" s="64"/>
      <c r="C54" s="64"/>
    </row>
    <row r="55" spans="1:3" ht="12">
      <c r="A55" s="64"/>
      <c r="B55" s="64"/>
      <c r="C55" s="64"/>
    </row>
    <row r="56" spans="1:3" ht="12">
      <c r="A56" s="64"/>
      <c r="B56" s="64"/>
      <c r="C56" s="64"/>
    </row>
    <row r="57" spans="1:3" ht="12">
      <c r="A57" s="64"/>
      <c r="B57" s="64"/>
      <c r="C57" s="64"/>
    </row>
    <row r="58" spans="1:3" ht="12">
      <c r="A58" s="64"/>
      <c r="B58" s="64"/>
      <c r="C58" s="64"/>
    </row>
    <row r="59" spans="1:3" ht="12">
      <c r="A59" s="64"/>
      <c r="B59" s="64"/>
      <c r="C59" s="64"/>
    </row>
    <row r="60" spans="1:3" ht="12">
      <c r="A60" s="64"/>
      <c r="B60" s="64"/>
      <c r="C60" s="64"/>
    </row>
    <row r="61" spans="1:3" ht="12">
      <c r="A61" s="64"/>
      <c r="B61" s="64"/>
      <c r="C61" s="64"/>
    </row>
    <row r="62" spans="1:3" ht="12">
      <c r="A62" s="64"/>
      <c r="B62" s="64"/>
      <c r="C62" s="64"/>
    </row>
    <row r="63" spans="1:3" ht="12">
      <c r="A63" s="64"/>
      <c r="B63" s="64"/>
      <c r="C63" s="64"/>
    </row>
    <row r="64" spans="1:3" ht="12">
      <c r="A64" s="64"/>
      <c r="B64" s="64"/>
      <c r="C64" s="64"/>
    </row>
    <row r="65" spans="1:3" ht="12">
      <c r="A65" s="64"/>
      <c r="B65" s="64"/>
      <c r="C65" s="64"/>
    </row>
    <row r="66" spans="1:3" ht="12">
      <c r="A66" s="64"/>
      <c r="B66" s="64"/>
      <c r="C66" s="64"/>
    </row>
    <row r="67" spans="1:3" ht="12">
      <c r="A67" s="64"/>
      <c r="B67" s="64"/>
      <c r="C67" s="64"/>
    </row>
    <row r="68" spans="1:3" ht="12">
      <c r="A68" s="64"/>
      <c r="B68" s="64"/>
      <c r="C68" s="64"/>
    </row>
    <row r="69" spans="1:3" ht="12">
      <c r="A69" s="64"/>
      <c r="B69" s="64"/>
      <c r="C69" s="64"/>
    </row>
    <row r="70" spans="1:3" ht="12">
      <c r="A70" s="64"/>
      <c r="B70" s="64"/>
      <c r="C70" s="64"/>
    </row>
    <row r="71" spans="1:3" ht="12">
      <c r="A71" s="64"/>
      <c r="B71" s="64"/>
      <c r="C71" s="64"/>
    </row>
    <row r="72" spans="1:3" ht="12">
      <c r="A72" s="64"/>
      <c r="B72" s="64"/>
      <c r="C72" s="64"/>
    </row>
    <row r="73" spans="1:3" ht="12">
      <c r="A73" s="64"/>
      <c r="B73" s="64"/>
      <c r="C73" s="64"/>
    </row>
    <row r="74" spans="1:3" ht="12">
      <c r="A74" s="64"/>
      <c r="B74" s="64"/>
      <c r="C74" s="64"/>
    </row>
    <row r="75" spans="1:3" ht="12">
      <c r="A75" s="64"/>
      <c r="B75" s="64"/>
      <c r="C75" s="64"/>
    </row>
    <row r="76" spans="1:3" ht="12">
      <c r="A76" s="64"/>
      <c r="B76" s="64"/>
      <c r="C76" s="64"/>
    </row>
    <row r="77" spans="1:3" ht="12">
      <c r="A77" s="64"/>
      <c r="B77" s="64"/>
      <c r="C77" s="64"/>
    </row>
    <row r="78" spans="1:3" ht="12">
      <c r="A78" s="64"/>
      <c r="B78" s="64"/>
      <c r="C78" s="64"/>
    </row>
    <row r="79" spans="1:3" ht="12">
      <c r="A79" s="64"/>
      <c r="B79" s="64"/>
      <c r="C79" s="64"/>
    </row>
    <row r="80" spans="1:3" ht="12">
      <c r="A80" s="64"/>
      <c r="B80" s="64"/>
      <c r="C80" s="64"/>
    </row>
    <row r="81" spans="1:3" ht="12">
      <c r="A81" s="64"/>
      <c r="B81" s="64"/>
      <c r="C81" s="64"/>
    </row>
    <row r="82" spans="1:3" ht="12">
      <c r="A82" s="64"/>
      <c r="B82" s="64"/>
      <c r="C82" s="64"/>
    </row>
    <row r="83" spans="1:3" ht="12">
      <c r="A83" s="64"/>
      <c r="B83" s="64"/>
      <c r="C83" s="64"/>
    </row>
    <row r="84" spans="1:3" ht="12">
      <c r="A84" s="64"/>
      <c r="B84" s="64"/>
      <c r="C84" s="64"/>
    </row>
    <row r="85" spans="1:3" ht="12">
      <c r="A85" s="64"/>
      <c r="B85" s="64"/>
      <c r="C85" s="64"/>
    </row>
    <row r="86" spans="1:3" ht="12">
      <c r="A86" s="64"/>
      <c r="B86" s="64"/>
      <c r="C86" s="64"/>
    </row>
    <row r="87" spans="1:3" ht="12">
      <c r="A87" s="64"/>
      <c r="B87" s="64"/>
      <c r="C87" s="64"/>
    </row>
    <row r="88" spans="1:3" ht="12">
      <c r="A88" s="64"/>
      <c r="B88" s="64"/>
      <c r="C88" s="64"/>
    </row>
    <row r="89" spans="1:3" ht="12">
      <c r="A89" s="64"/>
      <c r="B89" s="64"/>
      <c r="C89" s="64"/>
    </row>
    <row r="90" spans="1:3" ht="12">
      <c r="A90" s="64"/>
      <c r="B90" s="64"/>
      <c r="C90" s="64"/>
    </row>
    <row r="91" spans="1:3" ht="12">
      <c r="A91" s="64"/>
      <c r="B91" s="64"/>
      <c r="C91" s="64"/>
    </row>
    <row r="92" spans="1:3" ht="12">
      <c r="A92" s="64"/>
      <c r="B92" s="64"/>
      <c r="C92" s="64"/>
    </row>
    <row r="93" spans="1:3" ht="12">
      <c r="A93" s="64"/>
      <c r="B93" s="64"/>
      <c r="C93" s="64"/>
    </row>
    <row r="94" spans="1:3" ht="12">
      <c r="A94" s="64"/>
      <c r="B94" s="64"/>
      <c r="C94" s="64"/>
    </row>
    <row r="95" spans="1:3" ht="12">
      <c r="A95" s="64"/>
      <c r="B95" s="64"/>
      <c r="C95" s="64"/>
    </row>
    <row r="96" spans="1:3" ht="12">
      <c r="A96" s="64"/>
      <c r="B96" s="64"/>
      <c r="C96" s="64"/>
    </row>
    <row r="97" spans="1:3" ht="12">
      <c r="A97" s="64"/>
      <c r="B97" s="64"/>
      <c r="C97" s="64"/>
    </row>
    <row r="98" spans="1:3" ht="12">
      <c r="A98" s="64"/>
      <c r="B98" s="64"/>
      <c r="C98" s="64"/>
    </row>
    <row r="99" spans="1:3" ht="12">
      <c r="A99" s="67"/>
      <c r="B99" s="67"/>
      <c r="C99" s="67"/>
    </row>
    <row r="100" spans="1:3" ht="12">
      <c r="A100" s="67"/>
      <c r="B100" s="67"/>
      <c r="C100" s="67"/>
    </row>
    <row r="101" spans="1:3" ht="12">
      <c r="A101" s="67"/>
      <c r="B101" s="67"/>
      <c r="C101" s="67"/>
    </row>
    <row r="102" spans="1:3" ht="12">
      <c r="A102" s="67"/>
      <c r="B102" s="67"/>
      <c r="C102" s="67"/>
    </row>
    <row r="103" spans="1:3" ht="12">
      <c r="A103" s="67"/>
      <c r="B103" s="67"/>
      <c r="C103" s="67"/>
    </row>
    <row r="104" spans="1:3" ht="12">
      <c r="A104" s="67"/>
      <c r="B104" s="67"/>
      <c r="C104" s="67"/>
    </row>
    <row r="105" spans="1:3" ht="12">
      <c r="A105" s="67"/>
      <c r="B105" s="67"/>
      <c r="C105" s="67"/>
    </row>
    <row r="106" spans="1:3" ht="12">
      <c r="A106" s="67"/>
      <c r="B106" s="67"/>
      <c r="C106" s="67"/>
    </row>
    <row r="107" spans="1:3" ht="12">
      <c r="A107" s="67"/>
      <c r="B107" s="67"/>
      <c r="C107" s="67"/>
    </row>
    <row r="108" spans="1:3" ht="12">
      <c r="A108" s="68"/>
      <c r="B108" s="68"/>
      <c r="C108" s="68"/>
    </row>
  </sheetData>
  <mergeCells count="14">
    <mergeCell ref="A1:E1"/>
    <mergeCell ref="A29:I29"/>
    <mergeCell ref="A26:E26"/>
    <mergeCell ref="A14:E14"/>
    <mergeCell ref="A16:E16"/>
    <mergeCell ref="A25:E25"/>
    <mergeCell ref="A20:E20"/>
    <mergeCell ref="A18:E18"/>
    <mergeCell ref="E2:M2"/>
    <mergeCell ref="E3:M3"/>
    <mergeCell ref="A12:E12"/>
    <mergeCell ref="A7:P7"/>
    <mergeCell ref="E5:M5"/>
    <mergeCell ref="E4:M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2009-03-20T08:37:24Z</cp:lastPrinted>
  <dcterms:created xsi:type="dcterms:W3CDTF">2001-09-07T12:46:35Z</dcterms:created>
  <dcterms:modified xsi:type="dcterms:W3CDTF">2009-05-06T08:12:26Z</dcterms:modified>
  <cp:category/>
  <cp:version/>
  <cp:contentType/>
  <cp:contentStatus/>
</cp:coreProperties>
</file>