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<sst xmlns="http://schemas.openxmlformats.org/spreadsheetml/2006/main" count="47" uniqueCount="35">
  <si>
    <t>L.p.</t>
  </si>
  <si>
    <t>Nazwa i lokalizacja zadania</t>
  </si>
  <si>
    <t>mb</t>
  </si>
  <si>
    <t>tys.zł</t>
  </si>
  <si>
    <t>dokumentacja i wykonanie</t>
  </si>
  <si>
    <t xml:space="preserve"> </t>
  </si>
  <si>
    <t>Razem Opacz Kolonia</t>
  </si>
  <si>
    <t>Razem Nowa Wieś</t>
  </si>
  <si>
    <t>ul. Ks. J. Popiełuszki</t>
  </si>
  <si>
    <t>ul. Spacerowa (od Szkolnej do 3-go maja)</t>
  </si>
  <si>
    <t>Razem Michałowice</t>
  </si>
  <si>
    <t>Załącznik do programu</t>
  </si>
  <si>
    <t>ul. Sabały (od Reja do Długiej)</t>
  </si>
  <si>
    <t>OGÓŁEM W GMINIE</t>
  </si>
  <si>
    <t>Razem nakłady</t>
  </si>
  <si>
    <t>SUW Komorów modernizacja</t>
  </si>
  <si>
    <t xml:space="preserve">ul. Magnolii </t>
  </si>
  <si>
    <t>ul. Grabowa, Jasna, Mokra.</t>
  </si>
  <si>
    <t>Okresy realizacji programu i łączne nakłady finansowe</t>
  </si>
  <si>
    <t xml:space="preserve">SUW Pęcice modernizacja </t>
  </si>
  <si>
    <t>Miła</t>
  </si>
  <si>
    <t>Razem Komorow-Granica</t>
  </si>
  <si>
    <t>Al.. Topolowa</t>
  </si>
  <si>
    <t>od Reja dok. proj. I wyk.</t>
  </si>
  <si>
    <t xml:space="preserve">Kochanowskiego </t>
  </si>
  <si>
    <t>dok. proj. I wyk.</t>
  </si>
  <si>
    <t>ul. Bodycha od Rumuńskiej do Regulskiej( żeliwo)</t>
  </si>
  <si>
    <t>Razem Reguły</t>
  </si>
  <si>
    <t>,,Budowa sieci wodociągowej w Gminie Michałowice"</t>
  </si>
  <si>
    <t xml:space="preserve">Poprzeczna.Cisowa,Dębowa,  </t>
  </si>
  <si>
    <t>,dokumentacja , wykonanie</t>
  </si>
  <si>
    <t>ul.Polna (od Jesionowej do Klonowej),Bukowa,Jaworowa, Kolorowa</t>
  </si>
  <si>
    <t>ul. Wesoła, Słowackiego, 11 Listopada</t>
  </si>
  <si>
    <t>wykonanie</t>
  </si>
  <si>
    <t>Dziewanny dok. proj.  i wyk.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</si>
</sst>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i/>
      <sz val="11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" fillId="0" borderId="6" xfId="0" applyFont="1" applyBorder="1" applyAlignment="1">
      <alignment/>
    </xf>
    <xf numFmtId="2" fontId="1" fillId="0" borderId="6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3" xfId="0" applyFont="1" applyBorder="1" applyAlignment="1">
      <alignment vertical="top"/>
    </xf>
    <xf numFmtId="0" fontId="4" fillId="0" borderId="3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5" fillId="0" borderId="6" xfId="0" applyFont="1" applyBorder="1" applyAlignment="1">
      <alignment/>
    </xf>
    <xf numFmtId="2" fontId="5" fillId="0" borderId="6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2" fontId="4" fillId="0" borderId="2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4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/>
    </xf>
    <xf numFmtId="2" fontId="4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1" fillId="0" borderId="8" xfId="0" applyFont="1" applyBorder="1" applyAlignment="1">
      <alignment/>
    </xf>
    <xf numFmtId="2" fontId="4" fillId="0" borderId="9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5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SheetLayoutView="100" workbookViewId="0" topLeftCell="A1">
      <selection activeCell="A33" sqref="A33"/>
    </sheetView>
  </sheetViews>
  <sheetFormatPr defaultColWidth="9.00390625" defaultRowHeight="12.75"/>
  <cols>
    <col min="1" max="1" width="4.00390625" style="6" customWidth="1"/>
    <col min="2" max="2" width="44.875" style="4" customWidth="1"/>
    <col min="3" max="3" width="10.625" style="4" customWidth="1"/>
    <col min="4" max="4" width="11.00390625" style="4" customWidth="1"/>
    <col min="5" max="5" width="10.25390625" style="4" customWidth="1"/>
    <col min="6" max="6" width="11.125" style="4" customWidth="1"/>
    <col min="7" max="7" width="10.00390625" style="4" customWidth="1"/>
    <col min="8" max="8" width="10.25390625" style="4" customWidth="1"/>
    <col min="9" max="9" width="11.00390625" style="5" customWidth="1"/>
  </cols>
  <sheetData>
    <row r="1" spans="4:9" ht="12.75">
      <c r="D1" s="4" t="s">
        <v>11</v>
      </c>
      <c r="I1" s="7"/>
    </row>
    <row r="2" spans="2:9" ht="14.25">
      <c r="B2" s="22"/>
      <c r="C2" s="22" t="s">
        <v>28</v>
      </c>
      <c r="D2" s="22"/>
      <c r="E2" s="22"/>
      <c r="F2" s="22"/>
      <c r="G2" s="22"/>
      <c r="H2" s="22"/>
      <c r="I2" s="23"/>
    </row>
    <row r="3" spans="1:9" ht="17.25" customHeight="1">
      <c r="A3" s="8"/>
      <c r="B3" s="24" t="s">
        <v>18</v>
      </c>
      <c r="C3" s="25"/>
      <c r="D3" s="25"/>
      <c r="E3" s="25"/>
      <c r="F3" s="25"/>
      <c r="G3" s="22"/>
      <c r="H3" s="22"/>
      <c r="I3" s="26"/>
    </row>
    <row r="4" spans="1:9" ht="14.25">
      <c r="A4" s="3" t="s">
        <v>0</v>
      </c>
      <c r="B4" s="27" t="s">
        <v>1</v>
      </c>
      <c r="C4" s="81"/>
      <c r="D4" s="81"/>
      <c r="E4" s="81"/>
      <c r="F4" s="81"/>
      <c r="G4" s="81"/>
      <c r="H4" s="79"/>
      <c r="I4" s="76" t="s">
        <v>14</v>
      </c>
    </row>
    <row r="5" spans="1:9" s="1" customFormat="1" ht="14.25">
      <c r="A5" s="9"/>
      <c r="B5" s="29"/>
      <c r="C5" s="78">
        <v>2005</v>
      </c>
      <c r="D5" s="79"/>
      <c r="E5" s="78">
        <v>2006</v>
      </c>
      <c r="F5" s="80"/>
      <c r="G5" s="78">
        <v>2007</v>
      </c>
      <c r="H5" s="79"/>
      <c r="I5" s="77"/>
    </row>
    <row r="6" spans="1:9" s="1" customFormat="1" ht="14.25">
      <c r="A6" s="17" t="s">
        <v>5</v>
      </c>
      <c r="B6" s="30" t="s">
        <v>5</v>
      </c>
      <c r="C6" s="30" t="s">
        <v>2</v>
      </c>
      <c r="D6" s="28" t="s">
        <v>3</v>
      </c>
      <c r="E6" s="30" t="s">
        <v>2</v>
      </c>
      <c r="F6" s="28" t="s">
        <v>3</v>
      </c>
      <c r="G6" s="31" t="s">
        <v>2</v>
      </c>
      <c r="H6" s="31" t="s">
        <v>3</v>
      </c>
      <c r="I6" s="32"/>
    </row>
    <row r="7" spans="1:9" s="1" customFormat="1" ht="14.25">
      <c r="A7" s="18">
        <v>1</v>
      </c>
      <c r="B7" s="30">
        <v>2</v>
      </c>
      <c r="C7" s="30">
        <v>3</v>
      </c>
      <c r="D7" s="28">
        <v>4</v>
      </c>
      <c r="E7" s="30">
        <v>5</v>
      </c>
      <c r="F7" s="28">
        <v>6</v>
      </c>
      <c r="G7" s="28">
        <v>7</v>
      </c>
      <c r="H7" s="28">
        <v>8</v>
      </c>
      <c r="I7" s="33">
        <v>9</v>
      </c>
    </row>
    <row r="8" spans="1:9" ht="14.25">
      <c r="A8" s="13">
        <v>1</v>
      </c>
      <c r="B8" s="34" t="s">
        <v>22</v>
      </c>
      <c r="C8" s="50"/>
      <c r="D8" s="50"/>
      <c r="E8" s="50"/>
      <c r="F8" s="50"/>
      <c r="G8" s="50"/>
      <c r="H8" s="50"/>
      <c r="I8" s="74">
        <f>SUM(D9,F9,H9)</f>
        <v>150</v>
      </c>
    </row>
    <row r="9" spans="1:9" s="11" customFormat="1" ht="14.25">
      <c r="A9" s="12"/>
      <c r="B9" s="36" t="s">
        <v>4</v>
      </c>
      <c r="C9" s="36">
        <v>0</v>
      </c>
      <c r="D9" s="36">
        <v>0</v>
      </c>
      <c r="E9" s="36">
        <v>0</v>
      </c>
      <c r="F9" s="36">
        <v>0</v>
      </c>
      <c r="G9" s="36">
        <v>800</v>
      </c>
      <c r="H9" s="36">
        <v>150</v>
      </c>
      <c r="I9" s="75"/>
    </row>
    <row r="10" spans="1:9" ht="28.5">
      <c r="A10" s="13">
        <v>2</v>
      </c>
      <c r="B10" s="48" t="s">
        <v>31</v>
      </c>
      <c r="C10" s="50"/>
      <c r="D10" s="50"/>
      <c r="E10" s="50"/>
      <c r="F10" s="50"/>
      <c r="G10" s="50"/>
      <c r="H10" s="50"/>
      <c r="I10" s="74">
        <f>SUM(D11,F11,H11)</f>
        <v>160</v>
      </c>
    </row>
    <row r="11" spans="1:9" s="2" customFormat="1" ht="14.25">
      <c r="A11" s="12"/>
      <c r="B11" s="36" t="s">
        <v>30</v>
      </c>
      <c r="C11" s="36">
        <v>1100</v>
      </c>
      <c r="D11" s="36">
        <v>160</v>
      </c>
      <c r="E11" s="36">
        <v>0</v>
      </c>
      <c r="F11" s="36">
        <v>0</v>
      </c>
      <c r="G11" s="36">
        <v>0</v>
      </c>
      <c r="H11" s="36">
        <v>0</v>
      </c>
      <c r="I11" s="75"/>
    </row>
    <row r="12" spans="1:9" s="2" customFormat="1" ht="14.25">
      <c r="A12" s="13">
        <v>3</v>
      </c>
      <c r="B12" s="34" t="s">
        <v>8</v>
      </c>
      <c r="C12" s="50"/>
      <c r="D12" s="50"/>
      <c r="E12" s="50"/>
      <c r="F12" s="50"/>
      <c r="G12" s="50"/>
      <c r="H12" s="50"/>
      <c r="I12" s="74">
        <f>SUM(D13,F13,H13)</f>
        <v>70</v>
      </c>
    </row>
    <row r="13" spans="1:9" ht="14.25">
      <c r="A13" s="12"/>
      <c r="B13" s="36" t="s">
        <v>4</v>
      </c>
      <c r="C13" s="36">
        <v>0</v>
      </c>
      <c r="D13" s="36">
        <v>0</v>
      </c>
      <c r="E13" s="36">
        <v>327</v>
      </c>
      <c r="F13" s="36">
        <v>70</v>
      </c>
      <c r="G13" s="36">
        <v>0</v>
      </c>
      <c r="H13" s="36">
        <v>0</v>
      </c>
      <c r="I13" s="75"/>
    </row>
    <row r="14" spans="1:9" ht="14.25">
      <c r="A14" s="13">
        <v>4</v>
      </c>
      <c r="B14" s="34" t="s">
        <v>9</v>
      </c>
      <c r="C14" s="50"/>
      <c r="D14" s="50"/>
      <c r="E14" s="50"/>
      <c r="F14" s="50"/>
      <c r="G14" s="50"/>
      <c r="H14" s="50"/>
      <c r="I14" s="74">
        <f>SUM(D15,F15,H15)</f>
        <v>150</v>
      </c>
    </row>
    <row r="15" spans="1:9" s="2" customFormat="1" ht="14.25">
      <c r="A15" s="12"/>
      <c r="B15" s="36" t="s">
        <v>4</v>
      </c>
      <c r="C15" s="36">
        <v>0</v>
      </c>
      <c r="D15" s="36">
        <v>0</v>
      </c>
      <c r="E15" s="36">
        <v>500</v>
      </c>
      <c r="F15" s="36">
        <v>150</v>
      </c>
      <c r="G15" s="36">
        <v>0</v>
      </c>
      <c r="H15" s="36">
        <v>0</v>
      </c>
      <c r="I15" s="75"/>
    </row>
    <row r="16" spans="1:9" s="2" customFormat="1" ht="14.25">
      <c r="A16" s="51"/>
      <c r="B16" s="52" t="s">
        <v>32</v>
      </c>
      <c r="C16" s="50"/>
      <c r="D16" s="50"/>
      <c r="E16" s="50"/>
      <c r="F16" s="50"/>
      <c r="G16" s="50"/>
      <c r="H16" s="50"/>
      <c r="I16" s="54"/>
    </row>
    <row r="17" spans="1:9" s="2" customFormat="1" ht="14.25">
      <c r="A17" s="49"/>
      <c r="B17" s="53" t="s">
        <v>33</v>
      </c>
      <c r="C17" s="50"/>
      <c r="D17" s="50">
        <v>72.85</v>
      </c>
      <c r="E17" s="50"/>
      <c r="F17" s="50"/>
      <c r="G17" s="50"/>
      <c r="H17" s="50"/>
      <c r="I17" s="54">
        <f>SUM(D17,F17,G17)</f>
        <v>72.85</v>
      </c>
    </row>
    <row r="18" spans="1:9" ht="15.75" thickBot="1">
      <c r="A18" s="15"/>
      <c r="B18" s="37" t="s">
        <v>10</v>
      </c>
      <c r="C18" s="61">
        <f>SUM(C8:C15)</f>
        <v>1100</v>
      </c>
      <c r="D18" s="38">
        <f>SUM(D8:D17)</f>
        <v>232.85</v>
      </c>
      <c r="E18" s="61">
        <f>SUM(E8:E15)</f>
        <v>827</v>
      </c>
      <c r="F18" s="38">
        <f>SUM(F8:F15)</f>
        <v>220</v>
      </c>
      <c r="G18" s="61">
        <f>SUM(G9+G11+G13+G15)</f>
        <v>800</v>
      </c>
      <c r="H18" s="38">
        <f>SUM(H9+H11+H13+H15)</f>
        <v>150</v>
      </c>
      <c r="I18" s="55">
        <f>SUM(D18,F18,H18)</f>
        <v>602.85</v>
      </c>
    </row>
    <row r="19" spans="1:9" ht="14.25">
      <c r="A19" s="13">
        <v>6</v>
      </c>
      <c r="B19" s="34" t="s">
        <v>17</v>
      </c>
      <c r="C19" s="50"/>
      <c r="D19" s="50"/>
      <c r="E19" s="50"/>
      <c r="F19" s="50"/>
      <c r="G19" s="50"/>
      <c r="H19" s="50"/>
      <c r="I19" s="56">
        <f aca="true" t="shared" si="0" ref="I19:I40">SUM(D19,F19,H19)</f>
        <v>0</v>
      </c>
    </row>
    <row r="20" spans="1:9" ht="14.25">
      <c r="A20" s="12"/>
      <c r="B20" s="36" t="s">
        <v>4</v>
      </c>
      <c r="C20" s="36">
        <v>0</v>
      </c>
      <c r="D20" s="36">
        <v>0</v>
      </c>
      <c r="E20" s="36">
        <v>500</v>
      </c>
      <c r="F20" s="36">
        <v>100</v>
      </c>
      <c r="G20" s="36">
        <v>0</v>
      </c>
      <c r="H20" s="36">
        <v>0</v>
      </c>
      <c r="I20" s="56">
        <f t="shared" si="0"/>
        <v>100</v>
      </c>
    </row>
    <row r="21" spans="1:9" ht="15.75" thickBot="1">
      <c r="A21" s="16"/>
      <c r="B21" s="38" t="s">
        <v>6</v>
      </c>
      <c r="C21" s="61">
        <f>SUM(C19:C20)</f>
        <v>0</v>
      </c>
      <c r="D21" s="38">
        <f>SUM(D19:D20)</f>
        <v>0</v>
      </c>
      <c r="E21" s="61">
        <f>SUM(E19:E20)</f>
        <v>500</v>
      </c>
      <c r="F21" s="38">
        <f>SUM(F19:F20)</f>
        <v>100</v>
      </c>
      <c r="G21" s="61">
        <v>0</v>
      </c>
      <c r="H21" s="38">
        <v>0</v>
      </c>
      <c r="I21" s="55">
        <f t="shared" si="0"/>
        <v>100</v>
      </c>
    </row>
    <row r="22" spans="1:9" ht="14.25">
      <c r="A22" s="10">
        <v>7</v>
      </c>
      <c r="B22" s="39" t="s">
        <v>16</v>
      </c>
      <c r="C22" s="57"/>
      <c r="D22" s="57"/>
      <c r="E22" s="57"/>
      <c r="F22" s="57"/>
      <c r="G22" s="57"/>
      <c r="H22" s="57"/>
      <c r="I22" s="56">
        <f t="shared" si="0"/>
        <v>0</v>
      </c>
    </row>
    <row r="23" spans="1:9" ht="15">
      <c r="A23" s="12"/>
      <c r="B23" s="36" t="s">
        <v>4</v>
      </c>
      <c r="C23" s="36">
        <v>0</v>
      </c>
      <c r="D23" s="60">
        <v>0</v>
      </c>
      <c r="E23" s="36">
        <v>350</v>
      </c>
      <c r="F23" s="60">
        <v>60</v>
      </c>
      <c r="G23" s="36">
        <v>0</v>
      </c>
      <c r="H23" s="60">
        <v>0</v>
      </c>
      <c r="I23" s="55">
        <f t="shared" si="0"/>
        <v>60</v>
      </c>
    </row>
    <row r="24" spans="1:9" ht="14.25">
      <c r="A24" s="13">
        <v>8</v>
      </c>
      <c r="B24" s="34" t="s">
        <v>20</v>
      </c>
      <c r="C24" s="50"/>
      <c r="D24" s="50"/>
      <c r="E24" s="50"/>
      <c r="F24" s="50"/>
      <c r="G24" s="50"/>
      <c r="H24" s="50"/>
      <c r="I24" s="56"/>
    </row>
    <row r="25" spans="1:9" ht="15">
      <c r="A25" s="14"/>
      <c r="B25" s="36" t="s">
        <v>4</v>
      </c>
      <c r="C25" s="36">
        <v>150</v>
      </c>
      <c r="D25" s="60">
        <v>50</v>
      </c>
      <c r="E25" s="36">
        <v>0</v>
      </c>
      <c r="F25" s="36">
        <v>0</v>
      </c>
      <c r="G25" s="36">
        <v>0</v>
      </c>
      <c r="H25" s="36">
        <v>0</v>
      </c>
      <c r="I25" s="55">
        <f t="shared" si="0"/>
        <v>50</v>
      </c>
    </row>
    <row r="26" spans="1:9" ht="15.75" thickBot="1">
      <c r="A26" s="15"/>
      <c r="B26" s="37" t="s">
        <v>7</v>
      </c>
      <c r="C26" s="61">
        <f>SUM(C22:C25)</f>
        <v>150</v>
      </c>
      <c r="D26" s="38">
        <f>SUM(D22:D25)</f>
        <v>50</v>
      </c>
      <c r="E26" s="61">
        <f>SUM(E22:E25)</f>
        <v>350</v>
      </c>
      <c r="F26" s="38">
        <f>SUM(F22:F25)</f>
        <v>60</v>
      </c>
      <c r="G26" s="61">
        <v>0</v>
      </c>
      <c r="H26" s="61">
        <v>0</v>
      </c>
      <c r="I26" s="55">
        <f t="shared" si="0"/>
        <v>110</v>
      </c>
    </row>
    <row r="27" spans="1:9" ht="14.25">
      <c r="A27" s="13">
        <v>9</v>
      </c>
      <c r="B27" s="34" t="s">
        <v>12</v>
      </c>
      <c r="C27" s="50"/>
      <c r="D27" s="50"/>
      <c r="E27" s="50"/>
      <c r="F27" s="50"/>
      <c r="G27" s="50"/>
      <c r="H27" s="50"/>
      <c r="I27" s="56"/>
    </row>
    <row r="28" spans="1:9" ht="15">
      <c r="A28" s="14"/>
      <c r="B28" s="40" t="s">
        <v>4</v>
      </c>
      <c r="C28" s="36">
        <v>0</v>
      </c>
      <c r="D28" s="36">
        <v>0</v>
      </c>
      <c r="E28" s="36">
        <v>420</v>
      </c>
      <c r="F28" s="60">
        <v>60</v>
      </c>
      <c r="G28" s="36">
        <v>0</v>
      </c>
      <c r="H28" s="56">
        <v>0</v>
      </c>
      <c r="I28" s="55">
        <f t="shared" si="0"/>
        <v>60</v>
      </c>
    </row>
    <row r="29" spans="1:9" ht="14.25">
      <c r="A29" s="14">
        <v>10</v>
      </c>
      <c r="B29" s="52" t="s">
        <v>29</v>
      </c>
      <c r="C29" s="58"/>
      <c r="D29" s="58"/>
      <c r="E29" s="58"/>
      <c r="F29" s="58"/>
      <c r="G29" s="58"/>
      <c r="H29" s="58"/>
      <c r="I29" s="56"/>
    </row>
    <row r="30" spans="1:9" ht="15">
      <c r="A30" s="14"/>
      <c r="B30" s="62" t="s">
        <v>23</v>
      </c>
      <c r="C30" s="36">
        <v>400</v>
      </c>
      <c r="D30" s="60">
        <v>108</v>
      </c>
      <c r="E30" s="36">
        <v>0</v>
      </c>
      <c r="F30" s="36">
        <v>0</v>
      </c>
      <c r="G30" s="36"/>
      <c r="H30" s="36">
        <v>0</v>
      </c>
      <c r="I30" s="55">
        <f t="shared" si="0"/>
        <v>108</v>
      </c>
    </row>
    <row r="31" spans="1:9" ht="14.25">
      <c r="A31" s="13">
        <v>11</v>
      </c>
      <c r="B31" s="35" t="s">
        <v>24</v>
      </c>
      <c r="C31" s="50"/>
      <c r="D31" s="50"/>
      <c r="E31" s="50"/>
      <c r="F31" s="50"/>
      <c r="G31" s="50"/>
      <c r="H31" s="50">
        <v>0</v>
      </c>
      <c r="I31" s="69">
        <f t="shared" si="0"/>
        <v>0</v>
      </c>
    </row>
    <row r="32" spans="1:9" ht="14.25">
      <c r="A32" s="13"/>
      <c r="B32" s="72" t="s">
        <v>25</v>
      </c>
      <c r="C32" s="57">
        <v>0</v>
      </c>
      <c r="D32" s="57">
        <v>0</v>
      </c>
      <c r="E32" s="57">
        <v>0</v>
      </c>
      <c r="F32" s="57">
        <v>0</v>
      </c>
      <c r="G32" s="57">
        <v>420</v>
      </c>
      <c r="H32" s="57">
        <v>70</v>
      </c>
      <c r="I32" s="73">
        <f t="shared" si="0"/>
        <v>70</v>
      </c>
    </row>
    <row r="33" spans="1:9" ht="15">
      <c r="A33" s="13"/>
      <c r="B33" s="35" t="s">
        <v>34</v>
      </c>
      <c r="C33" s="50">
        <v>320</v>
      </c>
      <c r="D33" s="47">
        <v>60</v>
      </c>
      <c r="E33" s="50"/>
      <c r="F33" s="50"/>
      <c r="G33" s="50"/>
      <c r="H33" s="36"/>
      <c r="I33" s="55">
        <f>SUM(D33,F33,H33)</f>
        <v>60</v>
      </c>
    </row>
    <row r="34" spans="1:9" ht="15.75" thickBot="1">
      <c r="A34" s="20"/>
      <c r="B34" s="41" t="s">
        <v>21</v>
      </c>
      <c r="C34" s="63">
        <f>SUM(C27+C30+C33)</f>
        <v>720</v>
      </c>
      <c r="D34" s="59">
        <f>SUM(D27+D30+D33)</f>
        <v>168</v>
      </c>
      <c r="E34" s="63">
        <f>SUM(E28+E32)</f>
        <v>420</v>
      </c>
      <c r="F34" s="59">
        <f>SUM(F28+F32)</f>
        <v>60</v>
      </c>
      <c r="G34" s="63">
        <f>SUM(G28+G30+G32)</f>
        <v>420</v>
      </c>
      <c r="H34" s="60">
        <f>SUM(H28+H30+H32)</f>
        <v>70</v>
      </c>
      <c r="I34" s="55">
        <f t="shared" si="0"/>
        <v>298</v>
      </c>
    </row>
    <row r="35" spans="1:9" ht="14.25">
      <c r="A35" s="21"/>
      <c r="B35" s="34" t="s">
        <v>26</v>
      </c>
      <c r="C35" s="50"/>
      <c r="D35" s="50"/>
      <c r="E35" s="50"/>
      <c r="F35" s="50"/>
      <c r="G35" s="50"/>
      <c r="H35" s="50"/>
      <c r="I35" s="69"/>
    </row>
    <row r="36" spans="1:9" ht="15">
      <c r="A36" s="21"/>
      <c r="B36" s="39" t="s">
        <v>25</v>
      </c>
      <c r="C36" s="57">
        <v>0</v>
      </c>
      <c r="D36" s="57">
        <v>0</v>
      </c>
      <c r="E36" s="57">
        <v>0</v>
      </c>
      <c r="F36" s="57">
        <v>0</v>
      </c>
      <c r="G36" s="57">
        <v>800</v>
      </c>
      <c r="H36" s="70">
        <v>500</v>
      </c>
      <c r="I36" s="71">
        <f t="shared" si="0"/>
        <v>500</v>
      </c>
    </row>
    <row r="37" spans="1:9" ht="15">
      <c r="A37" s="21"/>
      <c r="B37" s="42" t="s">
        <v>27</v>
      </c>
      <c r="C37" s="60"/>
      <c r="D37" s="60"/>
      <c r="E37" s="60"/>
      <c r="F37" s="60"/>
      <c r="G37" s="36">
        <f>SUM(G36)</f>
        <v>800</v>
      </c>
      <c r="H37" s="60">
        <f>SUM(H36)</f>
        <v>500</v>
      </c>
      <c r="I37" s="55">
        <f t="shared" si="0"/>
        <v>500</v>
      </c>
    </row>
    <row r="38" spans="1:9" ht="14.25" customHeight="1">
      <c r="A38" s="14">
        <v>12</v>
      </c>
      <c r="B38" s="43" t="s">
        <v>19</v>
      </c>
      <c r="C38" s="60">
        <v>0</v>
      </c>
      <c r="D38" s="60">
        <v>400</v>
      </c>
      <c r="E38" s="36">
        <v>5000</v>
      </c>
      <c r="F38" s="60">
        <v>1450</v>
      </c>
      <c r="G38" s="36">
        <v>0</v>
      </c>
      <c r="H38" s="60">
        <v>830</v>
      </c>
      <c r="I38" s="55">
        <f t="shared" si="0"/>
        <v>2680</v>
      </c>
    </row>
    <row r="39" spans="1:9" ht="15">
      <c r="A39" s="65">
        <v>13</v>
      </c>
      <c r="B39" s="58" t="s">
        <v>15</v>
      </c>
      <c r="C39" s="66">
        <v>0</v>
      </c>
      <c r="D39" s="66">
        <v>0</v>
      </c>
      <c r="E39" s="66">
        <v>0</v>
      </c>
      <c r="F39" s="66">
        <v>50</v>
      </c>
      <c r="G39" s="58">
        <v>0</v>
      </c>
      <c r="H39" s="66">
        <v>0</v>
      </c>
      <c r="I39" s="67">
        <f t="shared" si="0"/>
        <v>50</v>
      </c>
    </row>
    <row r="40" spans="1:10" ht="15.75" thickBot="1">
      <c r="A40" s="68"/>
      <c r="B40" s="41" t="s">
        <v>13</v>
      </c>
      <c r="C40" s="59">
        <f>SUM(C18,C21,C26,C39,C30+C33)</f>
        <v>1970</v>
      </c>
      <c r="D40" s="59">
        <f>SUM(D18,D21,D26,D39,D34,D38)</f>
        <v>850.85</v>
      </c>
      <c r="E40" s="59">
        <f>SUM(E18,E21,E26,E39,E28,E38)</f>
        <v>7097</v>
      </c>
      <c r="F40" s="59">
        <f>SUM(F18,F21,F26,F39,F38,F28)</f>
        <v>1940</v>
      </c>
      <c r="G40" s="59">
        <f>SUM(G18+G21+G26+G34++GF38+G39)</f>
        <v>1220</v>
      </c>
      <c r="H40" s="59">
        <f>SUM(H18+H21+H26+H34+H37+H38+H39)</f>
        <v>1550</v>
      </c>
      <c r="I40" s="64">
        <f t="shared" si="0"/>
        <v>4340.85</v>
      </c>
      <c r="J40" s="19"/>
    </row>
    <row r="41" spans="1:9" ht="14.25">
      <c r="A41"/>
      <c r="B41" s="44"/>
      <c r="C41" s="44"/>
      <c r="D41" s="44"/>
      <c r="E41" s="44"/>
      <c r="F41" s="44"/>
      <c r="G41" s="44"/>
      <c r="H41" s="45"/>
      <c r="I41" s="44"/>
    </row>
    <row r="42" spans="1:9" ht="14.25">
      <c r="A42"/>
      <c r="B42" s="44"/>
      <c r="C42" s="44"/>
      <c r="D42" s="44"/>
      <c r="E42" s="44"/>
      <c r="F42" s="44"/>
      <c r="G42" s="44"/>
      <c r="H42" s="44"/>
      <c r="I42" s="44"/>
    </row>
    <row r="43" spans="1:9" ht="14.25">
      <c r="A43"/>
      <c r="B43" s="44"/>
      <c r="C43" s="44"/>
      <c r="D43" s="44"/>
      <c r="E43" s="44"/>
      <c r="F43" s="44"/>
      <c r="G43" s="44"/>
      <c r="H43" s="44"/>
      <c r="I43" s="44"/>
    </row>
    <row r="44" spans="1:9" ht="14.25">
      <c r="A44"/>
      <c r="B44" s="44"/>
      <c r="C44" s="44"/>
      <c r="D44" s="44"/>
      <c r="E44" s="44"/>
      <c r="F44" s="44"/>
      <c r="G44" s="44"/>
      <c r="H44" s="44"/>
      <c r="I44" s="44"/>
    </row>
    <row r="45" spans="1:9" ht="14.25">
      <c r="A45"/>
      <c r="B45" s="44"/>
      <c r="C45" s="44"/>
      <c r="D45" s="44"/>
      <c r="E45" s="44"/>
      <c r="F45" s="44"/>
      <c r="G45" s="44"/>
      <c r="H45" s="44"/>
      <c r="I45" s="44"/>
    </row>
    <row r="46" spans="1:9" ht="14.25">
      <c r="A46"/>
      <c r="B46" s="44"/>
      <c r="C46" s="44"/>
      <c r="D46" s="44"/>
      <c r="E46" s="44"/>
      <c r="F46" s="44"/>
      <c r="G46" s="44"/>
      <c r="H46" s="44"/>
      <c r="I46" s="44"/>
    </row>
    <row r="47" spans="1:9" ht="14.25">
      <c r="A47"/>
      <c r="B47" s="44"/>
      <c r="C47" s="44"/>
      <c r="D47" s="44"/>
      <c r="E47" s="44"/>
      <c r="F47" s="44"/>
      <c r="G47" s="44"/>
      <c r="H47" s="44"/>
      <c r="I47" s="44"/>
    </row>
    <row r="48" spans="1:9" ht="14.25">
      <c r="A48"/>
      <c r="B48" s="44"/>
      <c r="C48" s="44"/>
      <c r="D48" s="44"/>
      <c r="E48" s="44"/>
      <c r="F48" s="44"/>
      <c r="G48" s="44"/>
      <c r="H48" s="44"/>
      <c r="I48" s="44"/>
    </row>
    <row r="49" spans="2:9" ht="14.25">
      <c r="B49" s="22"/>
      <c r="C49" s="22"/>
      <c r="D49" s="22"/>
      <c r="E49" s="22"/>
      <c r="F49" s="22"/>
      <c r="G49" s="22"/>
      <c r="H49" s="22"/>
      <c r="I49" s="46"/>
    </row>
    <row r="50" spans="2:9" ht="14.25">
      <c r="B50" s="22"/>
      <c r="C50" s="22"/>
      <c r="D50" s="22"/>
      <c r="E50" s="22"/>
      <c r="F50" s="22"/>
      <c r="G50" s="22"/>
      <c r="H50" s="22"/>
      <c r="I50" s="46"/>
    </row>
    <row r="51" spans="2:9" ht="14.25">
      <c r="B51" s="22"/>
      <c r="C51" s="22"/>
      <c r="D51" s="22"/>
      <c r="E51" s="22"/>
      <c r="F51" s="22"/>
      <c r="G51" s="22"/>
      <c r="H51" s="22"/>
      <c r="I51" s="46"/>
    </row>
    <row r="52" spans="2:9" ht="14.25">
      <c r="B52" s="22"/>
      <c r="C52" s="22"/>
      <c r="D52" s="22"/>
      <c r="E52" s="22"/>
      <c r="F52" s="22"/>
      <c r="G52" s="22"/>
      <c r="H52" s="22"/>
      <c r="I52" s="46"/>
    </row>
  </sheetData>
  <mergeCells count="9">
    <mergeCell ref="C5:D5"/>
    <mergeCell ref="E5:F5"/>
    <mergeCell ref="G5:H5"/>
    <mergeCell ref="C4:H4"/>
    <mergeCell ref="I12:I13"/>
    <mergeCell ref="I14:I15"/>
    <mergeCell ref="I4:I5"/>
    <mergeCell ref="I8:I9"/>
    <mergeCell ref="I10:I1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76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133/99</dc:creator>
  <cp:keywords/>
  <dc:description/>
  <cp:lastModifiedBy>UGM</cp:lastModifiedBy>
  <cp:lastPrinted>2005-03-22T08:34:54Z</cp:lastPrinted>
  <dcterms:created xsi:type="dcterms:W3CDTF">2002-12-01T15:04:02Z</dcterms:created>
  <dcterms:modified xsi:type="dcterms:W3CDTF">2005-04-05T11:45:25Z</dcterms:modified>
  <cp:category/>
  <cp:version/>
  <cp:contentType/>
  <cp:contentStatus/>
</cp:coreProperties>
</file>